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875"/>
  </bookViews>
  <sheets>
    <sheet name="прил 2" sheetId="1" r:id="rId1"/>
    <sheet name="Лист1" sheetId="2" r:id="rId2"/>
  </sheets>
  <definedNames>
    <definedName name="_xlnm._FilterDatabase" localSheetId="0" hidden="1">'прил 2'!$A$13:$P$90</definedName>
    <definedName name="_xlnm.Print_Titles" localSheetId="0">'прил 2'!$11:$13</definedName>
    <definedName name="_xlnm.Print_Area" localSheetId="0">'прил 2'!$A$1:$F$90</definedName>
  </definedNames>
  <calcPr calcId="145621"/>
</workbook>
</file>

<file path=xl/calcChain.xml><?xml version="1.0" encoding="utf-8"?>
<calcChain xmlns="http://schemas.openxmlformats.org/spreadsheetml/2006/main">
  <c r="F45" i="1" l="1"/>
  <c r="F90" i="1" l="1"/>
  <c r="F89" i="1"/>
  <c r="F88" i="1"/>
  <c r="E87" i="1"/>
  <c r="D87" i="1"/>
  <c r="F86" i="1"/>
  <c r="E85" i="1"/>
  <c r="D85" i="1"/>
  <c r="F84" i="1"/>
  <c r="F83" i="1"/>
  <c r="F82" i="1"/>
  <c r="E81" i="1"/>
  <c r="D81" i="1"/>
  <c r="F80" i="1"/>
  <c r="F79" i="1"/>
  <c r="F78" i="1"/>
  <c r="F77" i="1"/>
  <c r="E76" i="1"/>
  <c r="D76" i="1"/>
  <c r="F75" i="1"/>
  <c r="F74" i="1"/>
  <c r="F73" i="1"/>
  <c r="F72" i="1"/>
  <c r="F71" i="1"/>
  <c r="E70" i="1"/>
  <c r="D70" i="1"/>
  <c r="F69" i="1"/>
  <c r="F68" i="1"/>
  <c r="F67" i="1"/>
  <c r="F66" i="1"/>
  <c r="F65" i="1"/>
  <c r="F64" i="1"/>
  <c r="F63" i="1"/>
  <c r="F62" i="1"/>
  <c r="E61" i="1"/>
  <c r="D61" i="1"/>
  <c r="F61" i="1" s="1"/>
  <c r="F60" i="1"/>
  <c r="F59" i="1"/>
  <c r="E58" i="1"/>
  <c r="D58" i="1"/>
  <c r="F57" i="1"/>
  <c r="F56" i="1"/>
  <c r="F55" i="1"/>
  <c r="F54" i="1"/>
  <c r="F53" i="1"/>
  <c r="F52" i="1"/>
  <c r="F51" i="1"/>
  <c r="E50" i="1"/>
  <c r="D50" i="1"/>
  <c r="F49" i="1"/>
  <c r="F48" i="1"/>
  <c r="E47" i="1"/>
  <c r="D47" i="1"/>
  <c r="F46" i="1"/>
  <c r="F44" i="1"/>
  <c r="F43" i="1"/>
  <c r="F42" i="1"/>
  <c r="E41" i="1"/>
  <c r="D41" i="1"/>
  <c r="F40" i="1"/>
  <c r="F39" i="1"/>
  <c r="F38" i="1"/>
  <c r="F37" i="1"/>
  <c r="F36" i="1"/>
  <c r="F35" i="1"/>
  <c r="F34" i="1"/>
  <c r="F33" i="1"/>
  <c r="E32" i="1"/>
  <c r="D32" i="1"/>
  <c r="F31" i="1"/>
  <c r="F30" i="1"/>
  <c r="F29" i="1"/>
  <c r="F28" i="1"/>
  <c r="E27" i="1"/>
  <c r="D27" i="1"/>
  <c r="F26" i="1"/>
  <c r="E25" i="1"/>
  <c r="D25" i="1"/>
  <c r="F24" i="1"/>
  <c r="F23" i="1"/>
  <c r="F22" i="1"/>
  <c r="F21" i="1"/>
  <c r="F20" i="1"/>
  <c r="F19" i="1"/>
  <c r="F18" i="1"/>
  <c r="F17" i="1"/>
  <c r="F16" i="1"/>
  <c r="E15" i="1"/>
  <c r="D15" i="1"/>
  <c r="F15" i="1" s="1"/>
  <c r="F85" i="1" l="1"/>
  <c r="F47" i="1"/>
  <c r="F41" i="1"/>
  <c r="F32" i="1"/>
  <c r="F58" i="1"/>
  <c r="F81" i="1"/>
  <c r="F87" i="1"/>
  <c r="F27" i="1"/>
  <c r="F25" i="1"/>
  <c r="F76" i="1"/>
  <c r="E14" i="1"/>
  <c r="F70" i="1"/>
  <c r="F50" i="1"/>
  <c r="D14" i="1"/>
  <c r="F14" i="1" l="1"/>
</calcChain>
</file>

<file path=xl/sharedStrings.xml><?xml version="1.0" encoding="utf-8"?>
<sst xmlns="http://schemas.openxmlformats.org/spreadsheetml/2006/main" count="243" uniqueCount="106">
  <si>
    <t>Приложение  2</t>
  </si>
  <si>
    <t>к Закону Республики Мордовия</t>
  </si>
  <si>
    <t>"Об исполнении республиканского бюджета</t>
  </si>
  <si>
    <t xml:space="preserve">Расходы </t>
  </si>
  <si>
    <t>(тыс. рублей)</t>
  </si>
  <si>
    <t>Наименование</t>
  </si>
  <si>
    <t>Рз</t>
  </si>
  <si>
    <t>Прз</t>
  </si>
  <si>
    <t>Сводная бюджетная роспись</t>
  </si>
  <si>
    <t>Исполнено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</si>
  <si>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</si>
  <si>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</si>
  <si>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</si>
  <si>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</si>
  <si>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</si>
  <si>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</si>
  <si>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</si>
  <si>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</si>
  <si>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</si>
  <si>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</si>
  <si>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</si>
  <si>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</si>
  <si>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</si>
  <si>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</si>
  <si>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</si>
  <si>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</si>
  <si>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</si>
  <si>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</si>
  <si>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Прикладные научные исследования в области общегосударственных вопросов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</si>
  <si>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</si>
  <si>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</si>
  <si>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</si>
  <si>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</si>
  <si>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</si>
  <si>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</si>
  <si>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</si>
  <si>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</si>
  <si>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</si>
  <si>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</si>
  <si>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</si>
  <si>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</si>
  <si>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</si>
  <si>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</si>
  <si>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</si>
  <si>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</si>
  <si>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</si>
  <si>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</si>
  <si>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</si>
  <si>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</si>
  <si>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</si>
  <si>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</si>
  <si>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</si>
  <si>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</si>
  <si>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</si>
  <si>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</si>
  <si>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</si>
  <si>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</si>
  <si>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</si>
  <si>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</si>
  <si>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</si>
  <si>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</si>
  <si>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</si>
  <si>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</si>
  <si>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</si>
  <si>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</si>
  <si>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</si>
  <si>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</si>
  <si>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</si>
  <si>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</si>
  <si>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</si>
  <si>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</si>
  <si>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</si>
  <si>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</si>
  <si>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</si>
  <si>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</si>
  <si>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</si>
  <si>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</si>
  <si>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</si>
  <si>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</si>
  <si>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</si>
  <si>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</si>
  <si>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</si>
  <si>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</si>
  <si>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</si>
  <si>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</si>
  <si>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</si>
  <si>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</si>
  <si>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</si>
  <si>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</si>
  <si>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</si>
  <si>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</si>
  <si>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</si>
  <si>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</si>
  <si>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</si>
  <si>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</si>
  <si>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</si>
  <si>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</si>
  <si>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</si>
  <si>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</si>
  <si>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Республики Мордовия за 2021 год"</t>
  </si>
  <si>
    <t>от                               2022 года №</t>
  </si>
  <si>
    <t>Процент исполнения</t>
  </si>
  <si>
    <t xml:space="preserve">республиканского бюджета Республики  Мордовия  за 2021 год по разделам и подразделам классификации  расходов бюджетов                            </t>
  </si>
  <si>
    <t>Прикладные научные исследования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</si>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</sst>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#,##0.0"/>
    <numFmt numFmtId="166" formatCode="#,##0.00_ ;\-#,##0.00\ "/>
    <numFmt numFmtId="167" formatCode="dd\.mm\.yyyy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Verdana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sz val="11"/>
      <color rgb="FF000000"/>
      <name val="Calibri"/>
      <family val="2"/>
      <scheme val="minor"/>
    </font>
    <font>
      <b/>
      <sz val="9"/>
      <color rgb="FF000000"/>
      <name val="Arial Cyr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25">
    <xf numFmtId="0" fontId="0" fillId="0" borderId="0"/>
    <xf numFmtId="164" fontId="2" fillId="0" borderId="0">
      <alignment vertical="top" wrapText="1"/>
    </xf>
    <xf numFmtId="0" fontId="2" fillId="0" borderId="0">
      <alignment vertical="top" wrapText="1"/>
    </xf>
    <xf numFmtId="0" fontId="11" fillId="0" borderId="1">
      <alignment horizontal="center" vertical="center" wrapText="1"/>
    </xf>
    <xf numFmtId="0" fontId="13" fillId="0" borderId="0"/>
    <xf numFmtId="0" fontId="11" fillId="0" borderId="1">
      <alignment horizontal="center" vertical="center" wrapText="1"/>
    </xf>
    <xf numFmtId="0" fontId="11" fillId="0" borderId="1">
      <alignment horizontal="center" vertical="center" shrinkToFit="1"/>
    </xf>
    <xf numFmtId="49" fontId="11" fillId="0" borderId="1">
      <alignment horizontal="left" vertical="center" wrapText="1"/>
    </xf>
    <xf numFmtId="49" fontId="11" fillId="0" borderId="1">
      <alignment horizontal="left" vertical="top" wrapText="1"/>
    </xf>
    <xf numFmtId="4" fontId="11" fillId="2" borderId="1">
      <alignment horizontal="right" vertical="top" shrinkToFit="1"/>
    </xf>
    <xf numFmtId="0" fontId="18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0" fillId="0" borderId="0"/>
    <xf numFmtId="0" fontId="18" fillId="0" borderId="0"/>
    <xf numFmtId="49" fontId="21" fillId="0" borderId="5">
      <alignment horizontal="center" wrapText="1"/>
    </xf>
    <xf numFmtId="49" fontId="21" fillId="0" borderId="1">
      <alignment horizontal="center"/>
    </xf>
    <xf numFmtId="49" fontId="21" fillId="0" borderId="8">
      <alignment horizontal="center" wrapText="1"/>
    </xf>
    <xf numFmtId="49" fontId="21" fillId="0" borderId="9"/>
    <xf numFmtId="4" fontId="21" fillId="0" borderId="10">
      <alignment horizontal="right"/>
    </xf>
    <xf numFmtId="49" fontId="22" fillId="0" borderId="0"/>
    <xf numFmtId="0" fontId="21" fillId="0" borderId="0"/>
    <xf numFmtId="0" fontId="21" fillId="0" borderId="11">
      <alignment horizontal="left" wrapText="1"/>
    </xf>
    <xf numFmtId="0" fontId="22" fillId="0" borderId="12">
      <alignment horizontal="left" wrapText="1"/>
    </xf>
    <xf numFmtId="0" fontId="21" fillId="0" borderId="9"/>
    <xf numFmtId="0" fontId="21" fillId="0" borderId="0">
      <alignment horizontal="center"/>
    </xf>
    <xf numFmtId="0" fontId="19" fillId="0" borderId="9"/>
    <xf numFmtId="49" fontId="21" fillId="0" borderId="13">
      <alignment horizontal="center"/>
    </xf>
    <xf numFmtId="4" fontId="21" fillId="0" borderId="12">
      <alignment horizontal="right"/>
    </xf>
    <xf numFmtId="0" fontId="22" fillId="0" borderId="0">
      <alignment horizontal="center"/>
    </xf>
    <xf numFmtId="0" fontId="22" fillId="0" borderId="9"/>
    <xf numFmtId="0" fontId="21" fillId="0" borderId="14">
      <alignment horizontal="left" wrapText="1"/>
    </xf>
    <xf numFmtId="0" fontId="21" fillId="0" borderId="15">
      <alignment horizontal="left" wrapText="1"/>
    </xf>
    <xf numFmtId="0" fontId="21" fillId="0" borderId="14">
      <alignment horizontal="left" wrapText="1" indent="1"/>
    </xf>
    <xf numFmtId="0" fontId="21" fillId="0" borderId="15">
      <alignment horizontal="left" wrapText="1" indent="2"/>
    </xf>
    <xf numFmtId="0" fontId="19" fillId="3" borderId="16"/>
    <xf numFmtId="0" fontId="21" fillId="0" borderId="17">
      <alignment horizontal="left" wrapText="1" indent="2"/>
    </xf>
    <xf numFmtId="0" fontId="21" fillId="0" borderId="0">
      <alignment horizontal="center" wrapText="1"/>
    </xf>
    <xf numFmtId="49" fontId="21" fillId="0" borderId="9">
      <alignment horizontal="left"/>
    </xf>
    <xf numFmtId="49" fontId="21" fillId="0" borderId="18">
      <alignment horizontal="center" wrapText="1"/>
    </xf>
    <xf numFmtId="49" fontId="21" fillId="0" borderId="18">
      <alignment horizontal="center" shrinkToFit="1"/>
    </xf>
    <xf numFmtId="49" fontId="21" fillId="0" borderId="5">
      <alignment horizontal="center" shrinkToFit="1"/>
    </xf>
    <xf numFmtId="49" fontId="21" fillId="0" borderId="0"/>
    <xf numFmtId="0" fontId="21" fillId="0" borderId="17">
      <alignment horizontal="left" wrapText="1"/>
    </xf>
    <xf numFmtId="0" fontId="21" fillId="0" borderId="19">
      <alignment horizontal="left" wrapText="1"/>
    </xf>
    <xf numFmtId="0" fontId="21" fillId="0" borderId="17">
      <alignment horizontal="left" wrapText="1" indent="1"/>
    </xf>
    <xf numFmtId="0" fontId="21" fillId="0" borderId="19">
      <alignment horizontal="left" wrapText="1" indent="2"/>
    </xf>
    <xf numFmtId="0" fontId="19" fillId="0" borderId="2"/>
    <xf numFmtId="0" fontId="19" fillId="0" borderId="20"/>
    <xf numFmtId="0" fontId="22" fillId="0" borderId="21">
      <alignment horizontal="center" vertical="center" textRotation="90" wrapText="1"/>
    </xf>
    <xf numFmtId="0" fontId="22" fillId="0" borderId="22">
      <alignment horizontal="center" vertical="center" textRotation="90" wrapText="1"/>
    </xf>
    <xf numFmtId="0" fontId="21" fillId="0" borderId="0">
      <alignment vertical="center"/>
    </xf>
    <xf numFmtId="0" fontId="22" fillId="0" borderId="0">
      <alignment horizontal="center" vertical="center" textRotation="90" wrapText="1"/>
    </xf>
    <xf numFmtId="0" fontId="22" fillId="0" borderId="23">
      <alignment horizontal="center" vertical="center" textRotation="90" wrapText="1"/>
    </xf>
    <xf numFmtId="0" fontId="22" fillId="0" borderId="0">
      <alignment horizontal="center" vertical="center" textRotation="90"/>
    </xf>
    <xf numFmtId="0" fontId="22" fillId="0" borderId="23">
      <alignment horizontal="center" vertical="center" textRotation="90"/>
    </xf>
    <xf numFmtId="0" fontId="22" fillId="0" borderId="1">
      <alignment horizontal="center" vertical="center" textRotation="90"/>
    </xf>
    <xf numFmtId="0" fontId="19" fillId="0" borderId="22"/>
    <xf numFmtId="0" fontId="23" fillId="0" borderId="9">
      <alignment wrapText="1"/>
    </xf>
    <xf numFmtId="0" fontId="23" fillId="0" borderId="1">
      <alignment wrapText="1"/>
    </xf>
    <xf numFmtId="0" fontId="23" fillId="0" borderId="22">
      <alignment wrapText="1"/>
    </xf>
    <xf numFmtId="0" fontId="21" fillId="0" borderId="1">
      <alignment horizontal="center" vertical="top" wrapText="1"/>
    </xf>
    <xf numFmtId="0" fontId="22" fillId="0" borderId="24"/>
    <xf numFmtId="49" fontId="24" fillId="0" borderId="25">
      <alignment horizontal="left" vertical="center" wrapText="1"/>
    </xf>
    <xf numFmtId="49" fontId="21" fillId="0" borderId="19">
      <alignment horizontal="left" vertical="center" wrapText="1" indent="2"/>
    </xf>
    <xf numFmtId="49" fontId="21" fillId="0" borderId="17">
      <alignment horizontal="left" vertical="center" wrapText="1" indent="3"/>
    </xf>
    <xf numFmtId="49" fontId="21" fillId="0" borderId="25">
      <alignment horizontal="left" vertical="center" wrapText="1" indent="3"/>
    </xf>
    <xf numFmtId="49" fontId="21" fillId="0" borderId="26">
      <alignment horizontal="left" vertical="center" wrapText="1" indent="3"/>
    </xf>
    <xf numFmtId="0" fontId="24" fillId="0" borderId="24">
      <alignment horizontal="left" vertical="center" wrapText="1"/>
    </xf>
    <xf numFmtId="49" fontId="21" fillId="0" borderId="22">
      <alignment horizontal="left" vertical="center" wrapText="1" indent="3"/>
    </xf>
    <xf numFmtId="49" fontId="21" fillId="0" borderId="0">
      <alignment horizontal="left" vertical="center" wrapText="1" indent="3"/>
    </xf>
    <xf numFmtId="49" fontId="21" fillId="0" borderId="9">
      <alignment horizontal="left" vertical="center" wrapText="1" indent="3"/>
    </xf>
    <xf numFmtId="49" fontId="24" fillId="0" borderId="24">
      <alignment horizontal="left" vertical="center" wrapText="1"/>
    </xf>
    <xf numFmtId="0" fontId="21" fillId="0" borderId="25">
      <alignment horizontal="left" vertical="center" wrapText="1"/>
    </xf>
    <xf numFmtId="0" fontId="21" fillId="0" borderId="26">
      <alignment horizontal="left" vertical="center" wrapText="1"/>
    </xf>
    <xf numFmtId="49" fontId="24" fillId="0" borderId="27">
      <alignment horizontal="left" vertical="center" wrapText="1"/>
    </xf>
    <xf numFmtId="49" fontId="21" fillId="0" borderId="28">
      <alignment horizontal="left" vertical="center" wrapText="1"/>
    </xf>
    <xf numFmtId="49" fontId="21" fillId="0" borderId="29">
      <alignment horizontal="left" vertical="center" wrapText="1"/>
    </xf>
    <xf numFmtId="49" fontId="22" fillId="0" borderId="30">
      <alignment horizontal="center"/>
    </xf>
    <xf numFmtId="49" fontId="22" fillId="0" borderId="31">
      <alignment horizontal="center" vertical="center" wrapText="1"/>
    </xf>
    <xf numFmtId="49" fontId="21" fillId="0" borderId="32">
      <alignment horizontal="center" vertical="center" wrapText="1"/>
    </xf>
    <xf numFmtId="49" fontId="21" fillId="0" borderId="18">
      <alignment horizontal="center" vertical="center" wrapText="1"/>
    </xf>
    <xf numFmtId="49" fontId="21" fillId="0" borderId="31">
      <alignment horizontal="center" vertical="center" wrapText="1"/>
    </xf>
    <xf numFmtId="49" fontId="21" fillId="0" borderId="22">
      <alignment horizontal="center" vertical="center" wrapText="1"/>
    </xf>
    <xf numFmtId="49" fontId="21" fillId="0" borderId="0">
      <alignment horizontal="center" vertical="center" wrapText="1"/>
    </xf>
    <xf numFmtId="49" fontId="21" fillId="0" borderId="9">
      <alignment horizontal="center" vertical="center" wrapText="1"/>
    </xf>
    <xf numFmtId="49" fontId="22" fillId="0" borderId="30">
      <alignment horizontal="center" vertical="center" wrapText="1"/>
    </xf>
    <xf numFmtId="49" fontId="21" fillId="0" borderId="33">
      <alignment horizontal="center" vertical="center" wrapText="1"/>
    </xf>
    <xf numFmtId="0" fontId="19" fillId="0" borderId="34"/>
    <xf numFmtId="0" fontId="21" fillId="0" borderId="30">
      <alignment horizontal="center" vertical="center"/>
    </xf>
    <xf numFmtId="0" fontId="21" fillId="0" borderId="32">
      <alignment horizontal="center" vertical="center"/>
    </xf>
    <xf numFmtId="0" fontId="21" fillId="0" borderId="18">
      <alignment horizontal="center" vertical="center"/>
    </xf>
    <xf numFmtId="0" fontId="21" fillId="0" borderId="31">
      <alignment horizontal="center" vertical="center"/>
    </xf>
    <xf numFmtId="49" fontId="21" fillId="0" borderId="10">
      <alignment horizontal="center" vertical="center"/>
    </xf>
    <xf numFmtId="49" fontId="21" fillId="0" borderId="2">
      <alignment horizontal="center" vertical="center"/>
    </xf>
    <xf numFmtId="49" fontId="21" fillId="0" borderId="5">
      <alignment horizontal="center" vertical="center"/>
    </xf>
    <xf numFmtId="49" fontId="21" fillId="0" borderId="1">
      <alignment horizontal="center" vertical="center"/>
    </xf>
    <xf numFmtId="49" fontId="21" fillId="0" borderId="9">
      <alignment horizontal="center"/>
    </xf>
    <xf numFmtId="0" fontId="21" fillId="0" borderId="22">
      <alignment horizontal="center"/>
    </xf>
    <xf numFmtId="49" fontId="21" fillId="0" borderId="9"/>
    <xf numFmtId="0" fontId="21" fillId="0" borderId="1">
      <alignment horizontal="center" vertical="top"/>
    </xf>
    <xf numFmtId="49" fontId="21" fillId="0" borderId="1">
      <alignment horizontal="center" vertical="top" wrapText="1"/>
    </xf>
    <xf numFmtId="0" fontId="21" fillId="0" borderId="2"/>
    <xf numFmtId="4" fontId="21" fillId="0" borderId="22">
      <alignment horizontal="right"/>
    </xf>
    <xf numFmtId="4" fontId="21" fillId="0" borderId="0">
      <alignment horizontal="right" shrinkToFit="1"/>
    </xf>
    <xf numFmtId="4" fontId="21" fillId="0" borderId="9">
      <alignment horizontal="right"/>
    </xf>
    <xf numFmtId="4" fontId="21" fillId="0" borderId="35">
      <alignment horizontal="right"/>
    </xf>
    <xf numFmtId="0" fontId="25" fillId="0" borderId="9"/>
    <xf numFmtId="0" fontId="25" fillId="0" borderId="22"/>
    <xf numFmtId="0" fontId="21" fillId="0" borderId="1">
      <alignment horizontal="center" vertical="top" wrapText="1"/>
    </xf>
    <xf numFmtId="0" fontId="21" fillId="0" borderId="9">
      <alignment horizontal="center"/>
    </xf>
    <xf numFmtId="49" fontId="21" fillId="0" borderId="22">
      <alignment horizontal="center"/>
    </xf>
    <xf numFmtId="49" fontId="21" fillId="0" borderId="0">
      <alignment horizontal="left"/>
    </xf>
    <xf numFmtId="4" fontId="21" fillId="0" borderId="2">
      <alignment horizontal="right"/>
    </xf>
    <xf numFmtId="0" fontId="21" fillId="0" borderId="1">
      <alignment horizontal="center" vertical="top"/>
    </xf>
    <xf numFmtId="4" fontId="21" fillId="0" borderId="20">
      <alignment horizontal="right"/>
    </xf>
    <xf numFmtId="0" fontId="21" fillId="0" borderId="20"/>
    <xf numFmtId="4" fontId="21" fillId="0" borderId="36">
      <alignment horizontal="right"/>
    </xf>
    <xf numFmtId="0" fontId="20" fillId="0" borderId="37"/>
    <xf numFmtId="0" fontId="19" fillId="3" borderId="0"/>
    <xf numFmtId="0" fontId="20" fillId="4" borderId="0"/>
    <xf numFmtId="0" fontId="22" fillId="0" borderId="0"/>
    <xf numFmtId="0" fontId="11" fillId="0" borderId="1">
      <alignment horizontal="center" vertical="center" wrapText="1"/>
    </xf>
    <xf numFmtId="0" fontId="26" fillId="0" borderId="1">
      <alignment horizontal="center" vertical="center" wrapText="1"/>
    </xf>
    <xf numFmtId="0" fontId="27" fillId="0" borderId="0"/>
    <xf numFmtId="0" fontId="11" fillId="0" borderId="1">
      <alignment horizontal="center" vertical="center" shrinkToFit="1"/>
    </xf>
    <xf numFmtId="0" fontId="26" fillId="0" borderId="1">
      <alignment horizontal="center" vertical="center" shrinkToFit="1"/>
    </xf>
    <xf numFmtId="0" fontId="21" fillId="0" borderId="0">
      <alignment horizontal="left"/>
    </xf>
    <xf numFmtId="49" fontId="26" fillId="0" borderId="1">
      <alignment horizontal="left" vertical="top" wrapText="1"/>
    </xf>
    <xf numFmtId="0" fontId="21" fillId="0" borderId="0"/>
    <xf numFmtId="0" fontId="28" fillId="0" borderId="1">
      <alignment horizontal="left"/>
    </xf>
    <xf numFmtId="0" fontId="20" fillId="0" borderId="0"/>
    <xf numFmtId="0" fontId="26" fillId="0" borderId="22"/>
    <xf numFmtId="0" fontId="19" fillId="0" borderId="0"/>
    <xf numFmtId="0" fontId="20" fillId="0" borderId="0"/>
    <xf numFmtId="0" fontId="26" fillId="0" borderId="0">
      <alignment horizontal="left" wrapText="1"/>
    </xf>
    <xf numFmtId="4" fontId="11" fillId="2" borderId="1">
      <alignment horizontal="right" vertical="top" shrinkToFit="1"/>
    </xf>
    <xf numFmtId="49" fontId="21" fillId="0" borderId="1">
      <alignment horizontal="center" vertical="center" wrapText="1"/>
    </xf>
    <xf numFmtId="4" fontId="26" fillId="2" borderId="1">
      <alignment horizontal="right" vertical="top" shrinkToFit="1"/>
    </xf>
    <xf numFmtId="49" fontId="21" fillId="0" borderId="1">
      <alignment horizontal="center" vertical="center" wrapText="1"/>
    </xf>
    <xf numFmtId="4" fontId="28" fillId="5" borderId="1">
      <alignment horizontal="right" vertical="top" shrinkToFit="1"/>
    </xf>
    <xf numFmtId="0" fontId="19" fillId="3" borderId="38"/>
    <xf numFmtId="0" fontId="20" fillId="0" borderId="0">
      <protection locked="0"/>
    </xf>
    <xf numFmtId="0" fontId="21" fillId="0" borderId="13">
      <alignment horizontal="left" wrapText="1"/>
    </xf>
    <xf numFmtId="0" fontId="26" fillId="0" borderId="0">
      <alignment horizontal="left" vertical="top" wrapText="1"/>
    </xf>
    <xf numFmtId="0" fontId="21" fillId="0" borderId="20">
      <alignment horizontal="left" wrapText="1" indent="1"/>
    </xf>
    <xf numFmtId="0" fontId="29" fillId="0" borderId="0">
      <alignment horizontal="center" wrapText="1"/>
    </xf>
    <xf numFmtId="0" fontId="21" fillId="0" borderId="11">
      <alignment horizontal="left" wrapText="1" indent="2"/>
    </xf>
    <xf numFmtId="0" fontId="29" fillId="0" borderId="0">
      <alignment horizontal="center"/>
    </xf>
    <xf numFmtId="0" fontId="11" fillId="0" borderId="0">
      <alignment horizontal="right"/>
    </xf>
    <xf numFmtId="0" fontId="26" fillId="0" borderId="0">
      <alignment wrapText="1"/>
    </xf>
    <xf numFmtId="4" fontId="28" fillId="5" borderId="1">
      <alignment horizontal="right" vertical="top" shrinkToFit="1"/>
    </xf>
    <xf numFmtId="0" fontId="30" fillId="0" borderId="0">
      <alignment horizontal="center" wrapText="1"/>
    </xf>
    <xf numFmtId="0" fontId="26" fillId="0" borderId="0">
      <alignment horizontal="right"/>
    </xf>
    <xf numFmtId="0" fontId="31" fillId="0" borderId="0">
      <alignment horizontal="center" vertical="top"/>
    </xf>
    <xf numFmtId="0" fontId="26" fillId="0" borderId="0"/>
    <xf numFmtId="0" fontId="21" fillId="0" borderId="9">
      <alignment wrapText="1"/>
    </xf>
    <xf numFmtId="0" fontId="26" fillId="0" borderId="39"/>
    <xf numFmtId="0" fontId="21" fillId="0" borderId="38">
      <alignment wrapText="1"/>
    </xf>
    <xf numFmtId="0" fontId="19" fillId="3" borderId="40"/>
    <xf numFmtId="49" fontId="21" fillId="0" borderId="30">
      <alignment horizontal="center" wrapText="1"/>
    </xf>
    <xf numFmtId="49" fontId="21" fillId="0" borderId="32">
      <alignment horizontal="center" wrapText="1"/>
    </xf>
    <xf numFmtId="49" fontId="21" fillId="0" borderId="18">
      <alignment horizontal="center"/>
    </xf>
    <xf numFmtId="0" fontId="19" fillId="3" borderId="41"/>
    <xf numFmtId="0" fontId="21" fillId="0" borderId="34"/>
    <xf numFmtId="0" fontId="21" fillId="0" borderId="0">
      <alignment horizontal="center"/>
    </xf>
    <xf numFmtId="49" fontId="21" fillId="0" borderId="22"/>
    <xf numFmtId="49" fontId="21" fillId="0" borderId="0"/>
    <xf numFmtId="49" fontId="21" fillId="0" borderId="10">
      <alignment horizontal="center"/>
    </xf>
    <xf numFmtId="49" fontId="21" fillId="0" borderId="2">
      <alignment horizontal="center"/>
    </xf>
    <xf numFmtId="49" fontId="21" fillId="0" borderId="5">
      <alignment horizontal="center"/>
    </xf>
    <xf numFmtId="49" fontId="21" fillId="0" borderId="1">
      <alignment horizontal="center" vertical="center" wrapText="1"/>
    </xf>
    <xf numFmtId="0" fontId="21" fillId="0" borderId="1">
      <alignment horizontal="center" vertical="center" wrapText="1"/>
    </xf>
    <xf numFmtId="49" fontId="21" fillId="0" borderId="35">
      <alignment horizontal="center" vertical="center" wrapText="1"/>
    </xf>
    <xf numFmtId="0" fontId="19" fillId="3" borderId="42"/>
    <xf numFmtId="4" fontId="21" fillId="0" borderId="1">
      <alignment horizontal="right"/>
    </xf>
    <xf numFmtId="4" fontId="21" fillId="0" borderId="5">
      <alignment horizontal="right"/>
    </xf>
    <xf numFmtId="0" fontId="21" fillId="6" borderId="34"/>
    <xf numFmtId="0" fontId="21" fillId="6" borderId="0"/>
    <xf numFmtId="0" fontId="22" fillId="0" borderId="0">
      <alignment horizontal="center"/>
    </xf>
    <xf numFmtId="49" fontId="32" fillId="0" borderId="0">
      <alignment horizontal="right"/>
    </xf>
    <xf numFmtId="0" fontId="21" fillId="0" borderId="0">
      <alignment horizontal="right"/>
    </xf>
    <xf numFmtId="0" fontId="33" fillId="0" borderId="0"/>
    <xf numFmtId="0" fontId="21" fillId="0" borderId="23">
      <alignment horizontal="center"/>
    </xf>
    <xf numFmtId="49" fontId="32" fillId="0" borderId="43">
      <alignment horizontal="right"/>
    </xf>
    <xf numFmtId="0" fontId="21" fillId="0" borderId="43">
      <alignment horizontal="right"/>
    </xf>
    <xf numFmtId="0" fontId="20" fillId="0" borderId="44"/>
    <xf numFmtId="0" fontId="33" fillId="0" borderId="9"/>
    <xf numFmtId="0" fontId="21" fillId="0" borderId="35">
      <alignment horizontal="center"/>
    </xf>
    <xf numFmtId="49" fontId="19" fillId="0" borderId="45">
      <alignment horizontal="center"/>
    </xf>
    <xf numFmtId="167" fontId="21" fillId="0" borderId="46">
      <alignment horizontal="center"/>
    </xf>
    <xf numFmtId="0" fontId="21" fillId="0" borderId="47">
      <alignment horizontal="center"/>
    </xf>
    <xf numFmtId="49" fontId="21" fillId="0" borderId="48">
      <alignment horizontal="center"/>
    </xf>
    <xf numFmtId="49" fontId="21" fillId="0" borderId="46">
      <alignment horizontal="center"/>
    </xf>
    <xf numFmtId="0" fontId="21" fillId="0" borderId="46">
      <alignment horizontal="center"/>
    </xf>
    <xf numFmtId="49" fontId="21" fillId="0" borderId="49">
      <alignment horizontal="center"/>
    </xf>
    <xf numFmtId="0" fontId="20" fillId="0" borderId="50"/>
    <xf numFmtId="0" fontId="19" fillId="0" borderId="39"/>
    <xf numFmtId="0" fontId="19" fillId="0" borderId="37"/>
    <xf numFmtId="49" fontId="19" fillId="0" borderId="0">
      <alignment horizontal="center"/>
    </xf>
    <xf numFmtId="167" fontId="21" fillId="0" borderId="0">
      <alignment horizontal="center"/>
    </xf>
    <xf numFmtId="49" fontId="21" fillId="0" borderId="0">
      <alignment horizontal="center"/>
    </xf>
    <xf numFmtId="0" fontId="21" fillId="0" borderId="44">
      <alignment horizontal="center"/>
    </xf>
    <xf numFmtId="0" fontId="33" fillId="0" borderId="51"/>
    <xf numFmtId="49" fontId="21" fillId="0" borderId="0">
      <alignment horizontal="right"/>
    </xf>
    <xf numFmtId="4" fontId="21" fillId="0" borderId="13">
      <alignment horizontal="right"/>
    </xf>
    <xf numFmtId="49" fontId="21" fillId="0" borderId="20">
      <alignment horizontal="center"/>
    </xf>
    <xf numFmtId="4" fontId="21" fillId="0" borderId="11">
      <alignment horizontal="right"/>
    </xf>
    <xf numFmtId="0" fontId="21" fillId="0" borderId="0">
      <alignment horizontal="left" wrapText="1"/>
    </xf>
    <xf numFmtId="0" fontId="21" fillId="0" borderId="9">
      <alignment horizontal="left"/>
    </xf>
    <xf numFmtId="0" fontId="21" fillId="0" borderId="52">
      <alignment horizontal="left" wrapText="1"/>
    </xf>
    <xf numFmtId="0" fontId="21" fillId="0" borderId="53">
      <alignment horizontal="left" wrapText="1" indent="1"/>
    </xf>
    <xf numFmtId="0" fontId="21" fillId="0" borderId="54"/>
    <xf numFmtId="0" fontId="22" fillId="0" borderId="55">
      <alignment horizontal="left" wrapText="1"/>
    </xf>
    <xf numFmtId="49" fontId="21" fillId="0" borderId="0">
      <alignment horizontal="center" wrapText="1"/>
    </xf>
    <xf numFmtId="49" fontId="21" fillId="0" borderId="31">
      <alignment horizontal="center" wrapText="1"/>
    </xf>
    <xf numFmtId="0" fontId="21" fillId="0" borderId="56">
      <alignment horizontal="center" wrapText="1"/>
    </xf>
    <xf numFmtId="0" fontId="19" fillId="3" borderId="34"/>
    <xf numFmtId="0" fontId="18" fillId="0" borderId="0"/>
    <xf numFmtId="0" fontId="2" fillId="0" borderId="0">
      <alignment vertical="top" wrapText="1"/>
    </xf>
    <xf numFmtId="0" fontId="18" fillId="0" borderId="0"/>
    <xf numFmtId="0" fontId="1" fillId="0" borderId="0"/>
    <xf numFmtId="0" fontId="2" fillId="0" borderId="0">
      <alignment vertical="top" wrapText="1"/>
    </xf>
  </cellStyleXfs>
  <cellXfs count="44">
    <xf numFmtId="0" fontId="0" fillId="0" borderId="0" xfId="0"/>
    <xf numFmtId="164" fontId="4" fillId="0" borderId="0" xfId="1" applyFont="1" applyFill="1" applyAlignment="1"/>
    <xf numFmtId="4" fontId="2" fillId="0" borderId="0" xfId="1" applyNumberFormat="1" applyFont="1" applyFill="1" applyAlignment="1">
      <alignment vertical="top" wrapText="1"/>
    </xf>
    <xf numFmtId="164" fontId="6" fillId="0" borderId="0" xfId="1" applyFont="1" applyFill="1" applyAlignment="1"/>
    <xf numFmtId="164" fontId="7" fillId="0" borderId="0" xfId="1" applyFont="1" applyFill="1" applyAlignment="1"/>
    <xf numFmtId="165" fontId="2" fillId="0" borderId="0" xfId="1" applyNumberFormat="1" applyFill="1" applyAlignment="1"/>
    <xf numFmtId="164" fontId="2" fillId="0" borderId="0" xfId="1" applyFill="1" applyAlignment="1"/>
    <xf numFmtId="0" fontId="8" fillId="0" borderId="0" xfId="2" applyNumberFormat="1" applyFont="1" applyFill="1" applyAlignment="1">
      <alignment vertical="center" wrapText="1"/>
    </xf>
    <xf numFmtId="0" fontId="9" fillId="0" borderId="0" xfId="2" applyNumberFormat="1" applyFont="1" applyFill="1" applyAlignment="1">
      <alignment vertical="center" wrapText="1"/>
    </xf>
    <xf numFmtId="0" fontId="12" fillId="0" borderId="1" xfId="6" applyNumberFormat="1" applyFont="1" applyFill="1" applyProtection="1">
      <alignment horizontal="center" vertical="center" shrinkToFit="1"/>
    </xf>
    <xf numFmtId="164" fontId="16" fillId="0" borderId="7" xfId="1" applyFont="1" applyFill="1" applyBorder="1" applyAlignment="1">
      <alignment wrapText="1"/>
    </xf>
    <xf numFmtId="165" fontId="12" fillId="0" borderId="1" xfId="6" applyNumberFormat="1" applyFont="1" applyFill="1" applyAlignment="1" applyProtection="1">
      <alignment horizontal="right" vertical="center" shrinkToFit="1"/>
    </xf>
    <xf numFmtId="165" fontId="12" fillId="0" borderId="3" xfId="6" applyNumberFormat="1" applyFont="1" applyFill="1" applyBorder="1" applyAlignment="1" applyProtection="1">
      <alignment horizontal="right" vertical="center" shrinkToFit="1"/>
    </xf>
    <xf numFmtId="165" fontId="12" fillId="0" borderId="7" xfId="6" applyNumberFormat="1" applyFont="1" applyFill="1" applyBorder="1" applyAlignment="1" applyProtection="1">
      <alignment horizontal="right" vertical="center" shrinkToFit="1"/>
    </xf>
    <xf numFmtId="165" fontId="17" fillId="0" borderId="1" xfId="9" applyNumberFormat="1" applyFont="1" applyFill="1" applyProtection="1">
      <alignment horizontal="right" vertical="top" shrinkToFit="1"/>
    </xf>
    <xf numFmtId="165" fontId="17" fillId="0" borderId="3" xfId="9" applyNumberFormat="1" applyFont="1" applyFill="1" applyBorder="1" applyProtection="1">
      <alignment horizontal="right" vertical="top" shrinkToFit="1"/>
    </xf>
    <xf numFmtId="165" fontId="17" fillId="0" borderId="7" xfId="9" applyNumberFormat="1" applyFont="1" applyFill="1" applyBorder="1" applyProtection="1">
      <alignment horizontal="right" vertical="top" shrinkToFit="1"/>
    </xf>
    <xf numFmtId="165" fontId="11" fillId="0" borderId="1" xfId="9" applyNumberFormat="1" applyFill="1" applyProtection="1">
      <alignment horizontal="right" vertical="top" shrinkToFit="1"/>
    </xf>
    <xf numFmtId="165" fontId="11" fillId="0" borderId="3" xfId="9" applyNumberFormat="1" applyFill="1" applyBorder="1" applyProtection="1">
      <alignment horizontal="right" vertical="top" shrinkToFit="1"/>
    </xf>
    <xf numFmtId="165" fontId="11" fillId="0" borderId="7" xfId="9" applyNumberFormat="1" applyFill="1" applyBorder="1" applyProtection="1">
      <alignment horizontal="right" vertical="top" shrinkToFit="1"/>
    </xf>
    <xf numFmtId="49" fontId="11" fillId="0" borderId="1" xfId="7" applyNumberFormat="1" applyFill="1" applyProtection="1">
      <alignment horizontal="left" vertical="center" wrapText="1"/>
    </xf>
    <xf numFmtId="49" fontId="11" fillId="0" borderId="1" xfId="8" applyNumberFormat="1" applyFill="1" applyProtection="1">
      <alignment horizontal="left" vertical="top" wrapText="1"/>
    </xf>
    <xf numFmtId="164" fontId="2" fillId="0" borderId="0" xfId="1" applyNumberFormat="1" applyFont="1" applyFill="1" applyAlignment="1">
      <alignment vertical="top" wrapText="1"/>
    </xf>
    <xf numFmtId="166" fontId="2" fillId="0" borderId="0" xfId="1" applyNumberFormat="1" applyFont="1" applyFill="1" applyAlignment="1">
      <alignment vertical="top" wrapText="1"/>
    </xf>
    <xf numFmtId="165" fontId="2" fillId="0" borderId="0" xfId="1" applyNumberFormat="1" applyFont="1" applyFill="1" applyAlignment="1">
      <alignment vertical="top" wrapText="1"/>
    </xf>
    <xf numFmtId="165" fontId="34" fillId="0" borderId="0" xfId="1" applyNumberFormat="1" applyFont="1" applyFill="1" applyAlignment="1">
      <alignment vertical="top" wrapText="1"/>
    </xf>
    <xf numFmtId="164" fontId="3" fillId="0" borderId="0" xfId="1" applyFont="1" applyFill="1" applyAlignment="1"/>
    <xf numFmtId="164" fontId="5" fillId="0" borderId="0" xfId="1" applyFont="1" applyFill="1" applyAlignment="1"/>
    <xf numFmtId="165" fontId="10" fillId="0" borderId="0" xfId="1" applyNumberFormat="1" applyFont="1" applyFill="1" applyAlignment="1">
      <alignment horizontal="right"/>
    </xf>
    <xf numFmtId="0" fontId="12" fillId="0" borderId="1" xfId="5" applyNumberFormat="1" applyFont="1" applyFill="1" applyProtection="1">
      <alignment horizontal="center" vertical="center" wrapText="1"/>
    </xf>
    <xf numFmtId="0" fontId="12" fillId="0" borderId="7" xfId="6" applyNumberFormat="1" applyFont="1" applyFill="1" applyBorder="1" applyProtection="1">
      <alignment horizontal="center" vertical="center" shrinkToFit="1"/>
    </xf>
    <xf numFmtId="0" fontId="11" fillId="0" borderId="1" xfId="6" applyNumberFormat="1" applyFill="1" applyProtection="1">
      <alignment horizontal="center" vertical="center" shrinkToFit="1"/>
    </xf>
    <xf numFmtId="49" fontId="12" fillId="0" borderId="1" xfId="7" applyNumberFormat="1" applyFont="1" applyFill="1" applyProtection="1">
      <alignment horizontal="left" vertical="center" wrapText="1"/>
    </xf>
    <xf numFmtId="49" fontId="17" fillId="0" borderId="1" xfId="8" applyNumberFormat="1" applyFont="1" applyFill="1" applyProtection="1">
      <alignment horizontal="left" vertical="top" wrapText="1"/>
    </xf>
    <xf numFmtId="0" fontId="8" fillId="0" borderId="0" xfId="2" applyNumberFormat="1" applyFont="1" applyFill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 wrapText="1"/>
    </xf>
    <xf numFmtId="0" fontId="12" fillId="0" borderId="1" xfId="3" applyNumberFormat="1" applyFont="1" applyFill="1" applyBorder="1" applyProtection="1">
      <alignment horizontal="center" vertical="center" wrapText="1"/>
    </xf>
    <xf numFmtId="0" fontId="12" fillId="0" borderId="1" xfId="3" applyFont="1" applyFill="1" applyBorder="1">
      <alignment horizontal="center" vertical="center" wrapText="1"/>
    </xf>
    <xf numFmtId="0" fontId="14" fillId="0" borderId="2" xfId="4" applyNumberFormat="1" applyFont="1" applyFill="1" applyBorder="1" applyAlignment="1" applyProtection="1">
      <alignment horizontal="center" vertical="center" wrapText="1"/>
    </xf>
    <xf numFmtId="0" fontId="14" fillId="0" borderId="5" xfId="4" applyNumberFormat="1" applyFont="1" applyFill="1" applyBorder="1" applyAlignment="1" applyProtection="1">
      <alignment horizontal="center" vertical="center" wrapText="1"/>
    </xf>
    <xf numFmtId="0" fontId="12" fillId="0" borderId="3" xfId="3" applyNumberFormat="1" applyFont="1" applyFill="1" applyBorder="1" applyProtection="1">
      <alignment horizontal="center" vertical="center" wrapText="1"/>
    </xf>
    <xf numFmtId="0" fontId="12" fillId="0" borderId="3" xfId="3" applyFont="1" applyFill="1" applyBorder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 wrapText="1"/>
    </xf>
  </cellXfs>
  <cellStyles count="225">
    <cellStyle name="br" xfId="10"/>
    <cellStyle name="col" xfId="11"/>
    <cellStyle name="style0" xfId="12"/>
    <cellStyle name="style0 2" xfId="13"/>
    <cellStyle name="td" xfId="14"/>
    <cellStyle name="td 2" xfId="15"/>
    <cellStyle name="tr" xfId="16"/>
    <cellStyle name="xl100" xfId="17"/>
    <cellStyle name="xl101" xfId="18"/>
    <cellStyle name="xl102" xfId="19"/>
    <cellStyle name="xl103" xfId="20"/>
    <cellStyle name="xl104" xfId="21"/>
    <cellStyle name="xl105" xfId="22"/>
    <cellStyle name="xl106" xfId="23"/>
    <cellStyle name="xl107" xfId="24"/>
    <cellStyle name="xl108" xfId="25"/>
    <cellStyle name="xl109" xfId="26"/>
    <cellStyle name="xl110" xfId="27"/>
    <cellStyle name="xl111" xfId="28"/>
    <cellStyle name="xl112" xfId="29"/>
    <cellStyle name="xl113" xfId="30"/>
    <cellStyle name="xl114" xfId="31"/>
    <cellStyle name="xl115" xfId="32"/>
    <cellStyle name="xl116" xfId="33"/>
    <cellStyle name="xl117" xfId="34"/>
    <cellStyle name="xl118" xfId="35"/>
    <cellStyle name="xl119" xfId="36"/>
    <cellStyle name="xl120" xfId="37"/>
    <cellStyle name="xl121" xfId="38"/>
    <cellStyle name="xl122" xfId="39"/>
    <cellStyle name="xl123" xfId="40"/>
    <cellStyle name="xl124" xfId="41"/>
    <cellStyle name="xl125" xfId="42"/>
    <cellStyle name="xl126" xfId="43"/>
    <cellStyle name="xl127" xfId="44"/>
    <cellStyle name="xl128" xfId="45"/>
    <cellStyle name="xl129" xfId="46"/>
    <cellStyle name="xl130" xfId="47"/>
    <cellStyle name="xl131" xfId="48"/>
    <cellStyle name="xl132" xfId="49"/>
    <cellStyle name="xl133" xfId="50"/>
    <cellStyle name="xl134" xfId="51"/>
    <cellStyle name="xl135" xfId="52"/>
    <cellStyle name="xl136" xfId="53"/>
    <cellStyle name="xl137" xfId="54"/>
    <cellStyle name="xl138" xfId="55"/>
    <cellStyle name="xl139" xfId="56"/>
    <cellStyle name="xl140" xfId="57"/>
    <cellStyle name="xl141" xfId="58"/>
    <cellStyle name="xl142" xfId="59"/>
    <cellStyle name="xl143" xfId="60"/>
    <cellStyle name="xl144" xfId="61"/>
    <cellStyle name="xl145" xfId="62"/>
    <cellStyle name="xl146" xfId="63"/>
    <cellStyle name="xl147" xfId="64"/>
    <cellStyle name="xl148" xfId="65"/>
    <cellStyle name="xl149" xfId="66"/>
    <cellStyle name="xl150" xfId="67"/>
    <cellStyle name="xl151" xfId="68"/>
    <cellStyle name="xl152" xfId="69"/>
    <cellStyle name="xl153" xfId="70"/>
    <cellStyle name="xl154" xfId="71"/>
    <cellStyle name="xl155" xfId="72"/>
    <cellStyle name="xl156" xfId="73"/>
    <cellStyle name="xl157" xfId="74"/>
    <cellStyle name="xl158" xfId="75"/>
    <cellStyle name="xl159" xfId="76"/>
    <cellStyle name="xl160" xfId="77"/>
    <cellStyle name="xl161" xfId="78"/>
    <cellStyle name="xl162" xfId="79"/>
    <cellStyle name="xl163" xfId="80"/>
    <cellStyle name="xl164" xfId="81"/>
    <cellStyle name="xl165" xfId="82"/>
    <cellStyle name="xl166" xfId="83"/>
    <cellStyle name="xl167" xfId="84"/>
    <cellStyle name="xl168" xfId="85"/>
    <cellStyle name="xl169" xfId="86"/>
    <cellStyle name="xl170" xfId="87"/>
    <cellStyle name="xl171" xfId="88"/>
    <cellStyle name="xl172" xfId="89"/>
    <cellStyle name="xl173" xfId="90"/>
    <cellStyle name="xl174" xfId="91"/>
    <cellStyle name="xl175" xfId="92"/>
    <cellStyle name="xl176" xfId="93"/>
    <cellStyle name="xl177" xfId="94"/>
    <cellStyle name="xl178" xfId="95"/>
    <cellStyle name="xl179" xfId="96"/>
    <cellStyle name="xl180" xfId="97"/>
    <cellStyle name="xl181" xfId="98"/>
    <cellStyle name="xl182" xfId="99"/>
    <cellStyle name="xl183" xfId="100"/>
    <cellStyle name="xl184" xfId="101"/>
    <cellStyle name="xl185" xfId="102"/>
    <cellStyle name="xl186" xfId="103"/>
    <cellStyle name="xl187" xfId="104"/>
    <cellStyle name="xl188" xfId="105"/>
    <cellStyle name="xl189" xfId="106"/>
    <cellStyle name="xl190" xfId="107"/>
    <cellStyle name="xl191" xfId="108"/>
    <cellStyle name="xl192" xfId="109"/>
    <cellStyle name="xl193" xfId="110"/>
    <cellStyle name="xl194" xfId="111"/>
    <cellStyle name="xl195" xfId="112"/>
    <cellStyle name="xl196" xfId="113"/>
    <cellStyle name="xl197" xfId="114"/>
    <cellStyle name="xl198" xfId="115"/>
    <cellStyle name="xl199" xfId="116"/>
    <cellStyle name="xl200" xfId="117"/>
    <cellStyle name="xl201" xfId="118"/>
    <cellStyle name="xl202" xfId="119"/>
    <cellStyle name="xl203" xfId="120"/>
    <cellStyle name="xl21" xfId="121"/>
    <cellStyle name="xl21 2" xfId="122"/>
    <cellStyle name="xl22" xfId="123"/>
    <cellStyle name="xl22 2" xfId="124"/>
    <cellStyle name="xl22 3" xfId="125"/>
    <cellStyle name="xl23" xfId="126"/>
    <cellStyle name="xl23 2" xfId="127"/>
    <cellStyle name="xl23 3" xfId="128"/>
    <cellStyle name="xl24" xfId="129"/>
    <cellStyle name="xl24 2" xfId="130"/>
    <cellStyle name="xl25" xfId="131"/>
    <cellStyle name="xl25 2" xfId="132"/>
    <cellStyle name="xl26" xfId="133"/>
    <cellStyle name="xl26 2" xfId="134"/>
    <cellStyle name="xl27" xfId="3"/>
    <cellStyle name="xl27 2" xfId="135"/>
    <cellStyle name="xl27 3" xfId="4"/>
    <cellStyle name="xl27 4" xfId="136"/>
    <cellStyle name="xl28" xfId="5"/>
    <cellStyle name="xl28 2" xfId="137"/>
    <cellStyle name="xl29" xfId="138"/>
    <cellStyle name="xl29 2" xfId="139"/>
    <cellStyle name="xl29 3" xfId="140"/>
    <cellStyle name="xl30" xfId="7"/>
    <cellStyle name="xl30 2" xfId="141"/>
    <cellStyle name="xl30 3" xfId="142"/>
    <cellStyle name="xl31" xfId="143"/>
    <cellStyle name="xl31 2" xfId="144"/>
    <cellStyle name="xl32" xfId="145"/>
    <cellStyle name="xl32 2" xfId="146"/>
    <cellStyle name="xl33" xfId="147"/>
    <cellStyle name="xl33 2" xfId="148"/>
    <cellStyle name="xl34" xfId="6"/>
    <cellStyle name="xl34 2" xfId="149"/>
    <cellStyle name="xl34 3" xfId="150"/>
    <cellStyle name="xl35" xfId="8"/>
    <cellStyle name="xl35 2" xfId="151"/>
    <cellStyle name="xl35 2 2" xfId="152"/>
    <cellStyle name="xl35 3" xfId="153"/>
    <cellStyle name="xl36" xfId="154"/>
    <cellStyle name="xl36 2" xfId="155"/>
    <cellStyle name="xl37" xfId="156"/>
    <cellStyle name="xl37 2" xfId="157"/>
    <cellStyle name="xl38" xfId="158"/>
    <cellStyle name="xl38 2" xfId="159"/>
    <cellStyle name="xl39" xfId="160"/>
    <cellStyle name="xl40" xfId="9"/>
    <cellStyle name="xl41" xfId="161"/>
    <cellStyle name="xl42" xfId="162"/>
    <cellStyle name="xl43" xfId="163"/>
    <cellStyle name="xl44" xfId="164"/>
    <cellStyle name="xl45" xfId="165"/>
    <cellStyle name="xl46" xfId="166"/>
    <cellStyle name="xl47" xfId="167"/>
    <cellStyle name="xl48" xfId="168"/>
    <cellStyle name="xl49" xfId="169"/>
    <cellStyle name="xl50" xfId="170"/>
    <cellStyle name="xl51" xfId="171"/>
    <cellStyle name="xl52" xfId="172"/>
    <cellStyle name="xl53" xfId="173"/>
    <cellStyle name="xl54" xfId="174"/>
    <cellStyle name="xl55" xfId="175"/>
    <cellStyle name="xl56" xfId="176"/>
    <cellStyle name="xl57" xfId="177"/>
    <cellStyle name="xl58" xfId="178"/>
    <cellStyle name="xl59" xfId="179"/>
    <cellStyle name="xl60" xfId="180"/>
    <cellStyle name="xl61" xfId="181"/>
    <cellStyle name="xl62" xfId="182"/>
    <cellStyle name="xl63" xfId="183"/>
    <cellStyle name="xl64" xfId="184"/>
    <cellStyle name="xl65" xfId="185"/>
    <cellStyle name="xl66" xfId="186"/>
    <cellStyle name="xl67" xfId="187"/>
    <cellStyle name="xl68" xfId="188"/>
    <cellStyle name="xl69" xfId="189"/>
    <cellStyle name="xl70" xfId="190"/>
    <cellStyle name="xl71" xfId="191"/>
    <cellStyle name="xl72" xfId="192"/>
    <cellStyle name="xl73" xfId="193"/>
    <cellStyle name="xl74" xfId="194"/>
    <cellStyle name="xl75" xfId="195"/>
    <cellStyle name="xl76" xfId="196"/>
    <cellStyle name="xl77" xfId="197"/>
    <cellStyle name="xl78" xfId="198"/>
    <cellStyle name="xl79" xfId="199"/>
    <cellStyle name="xl80" xfId="200"/>
    <cellStyle name="xl81" xfId="201"/>
    <cellStyle name="xl82" xfId="202"/>
    <cellStyle name="xl83" xfId="203"/>
    <cellStyle name="xl84" xfId="204"/>
    <cellStyle name="xl85" xfId="205"/>
    <cellStyle name="xl86" xfId="206"/>
    <cellStyle name="xl87" xfId="207"/>
    <cellStyle name="xl88" xfId="208"/>
    <cellStyle name="xl89" xfId="209"/>
    <cellStyle name="xl90" xfId="210"/>
    <cellStyle name="xl91" xfId="211"/>
    <cellStyle name="xl92" xfId="212"/>
    <cellStyle name="xl93" xfId="213"/>
    <cellStyle name="xl94" xfId="214"/>
    <cellStyle name="xl95" xfId="215"/>
    <cellStyle name="xl96" xfId="216"/>
    <cellStyle name="xl97" xfId="217"/>
    <cellStyle name="xl98" xfId="218"/>
    <cellStyle name="xl99" xfId="219"/>
    <cellStyle name="Обычный" xfId="0" builtinId="0"/>
    <cellStyle name="Обычный 2" xfId="1"/>
    <cellStyle name="Обычный 2 2" xfId="2"/>
    <cellStyle name="Обычный 3" xfId="220"/>
    <cellStyle name="Обычный 3 2" xfId="221"/>
    <cellStyle name="Обычный 4" xfId="222"/>
    <cellStyle name="Обычный 5" xfId="223"/>
    <cellStyle name="Обычный 6" xfId="2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tabSelected="1" view="pageBreakPreview" zoomScaleNormal="100" zoomScaleSheetLayoutView="100" workbookViewId="0">
      <selection activeCell="A2" sqref="A2"/>
    </sheetView>
  </sheetViews>
  <sheetFormatPr defaultRowHeight="12.75" x14ac:dyDescent="0.25"/>
  <cols>
    <col min="1" max="1" width="52.42578125" style="22" customWidth="1"/>
    <col min="2" max="3" width="4.140625" style="22" customWidth="1"/>
    <col min="4" max="4" width="14.28515625" style="22" customWidth="1"/>
    <col min="5" max="5" width="13.5703125" style="22" customWidth="1"/>
    <col min="6" max="6" width="13" style="22" customWidth="1"/>
    <col min="7" max="7" width="16.28515625" style="2" customWidth="1"/>
    <col min="8" max="8" width="10.5703125" style="2" bestFit="1" customWidth="1"/>
    <col min="9" max="9" width="11.28515625" style="2" customWidth="1"/>
    <col min="10" max="16" width="9.140625" style="2"/>
    <col min="17" max="16384" width="9.140625" style="22"/>
  </cols>
  <sheetData>
    <row r="1" spans="1:11" ht="15" x14ac:dyDescent="0.25">
      <c r="A1" s="26"/>
      <c r="B1" s="26"/>
      <c r="C1" s="26"/>
      <c r="D1" s="1" t="s">
        <v>0</v>
      </c>
      <c r="E1" s="1"/>
      <c r="F1" s="2"/>
    </row>
    <row r="2" spans="1:11" ht="15" x14ac:dyDescent="0.25">
      <c r="A2" s="26"/>
      <c r="B2" s="26"/>
      <c r="C2" s="26"/>
      <c r="D2" s="1" t="s">
        <v>1</v>
      </c>
      <c r="E2" s="1"/>
      <c r="F2" s="2"/>
    </row>
    <row r="3" spans="1:11" ht="15" x14ac:dyDescent="0.25">
      <c r="A3" s="26"/>
      <c r="B3" s="26"/>
      <c r="C3" s="26"/>
      <c r="D3" s="1" t="s">
        <v>2</v>
      </c>
      <c r="E3" s="1"/>
      <c r="F3" s="2"/>
    </row>
    <row r="4" spans="1:11" ht="15" x14ac:dyDescent="0.25">
      <c r="A4" s="26"/>
      <c r="B4" s="26"/>
      <c r="C4" s="26"/>
      <c r="D4" s="1" t="s">
        <v>99</v>
      </c>
      <c r="E4" s="1"/>
      <c r="F4" s="2"/>
    </row>
    <row r="5" spans="1:11" ht="15" x14ac:dyDescent="0.25">
      <c r="A5" s="26"/>
      <c r="B5" s="26"/>
      <c r="C5" s="26"/>
      <c r="D5" s="1" t="s">
        <v>100</v>
      </c>
      <c r="E5" s="1"/>
      <c r="F5" s="2"/>
    </row>
    <row r="6" spans="1:11" ht="14.25" x14ac:dyDescent="0.2">
      <c r="A6" s="27"/>
      <c r="B6" s="6"/>
      <c r="C6" s="6"/>
      <c r="D6" s="3"/>
      <c r="E6" s="4"/>
      <c r="F6" s="6"/>
    </row>
    <row r="7" spans="1:11" x14ac:dyDescent="0.2">
      <c r="A7" s="27"/>
      <c r="B7" s="6"/>
      <c r="C7" s="6"/>
      <c r="D7" s="5"/>
      <c r="E7" s="6"/>
      <c r="F7" s="6"/>
    </row>
    <row r="8" spans="1:11" ht="15" customHeight="1" x14ac:dyDescent="0.25">
      <c r="A8" s="34" t="s">
        <v>3</v>
      </c>
      <c r="B8" s="34"/>
      <c r="C8" s="34"/>
      <c r="D8" s="34"/>
      <c r="E8" s="34"/>
      <c r="F8" s="34"/>
      <c r="G8" s="7"/>
      <c r="H8" s="7"/>
      <c r="I8" s="7"/>
      <c r="J8" s="7"/>
      <c r="K8" s="7"/>
    </row>
    <row r="9" spans="1:11" ht="39.75" customHeight="1" x14ac:dyDescent="0.25">
      <c r="A9" s="35" t="s">
        <v>102</v>
      </c>
      <c r="B9" s="35"/>
      <c r="C9" s="35"/>
      <c r="D9" s="35"/>
      <c r="E9" s="35"/>
      <c r="F9" s="35"/>
      <c r="G9" s="8"/>
      <c r="H9" s="8"/>
      <c r="I9" s="8"/>
      <c r="J9" s="8"/>
      <c r="K9" s="8"/>
    </row>
    <row r="10" spans="1:11" x14ac:dyDescent="0.2">
      <c r="A10" s="27"/>
      <c r="B10" s="6"/>
      <c r="C10" s="6"/>
      <c r="D10" s="5"/>
      <c r="E10" s="6"/>
      <c r="F10" s="28" t="s">
        <v>4</v>
      </c>
    </row>
    <row r="11" spans="1:11" ht="19.5" customHeight="1" x14ac:dyDescent="0.25">
      <c r="A11" s="36" t="s">
        <v>5</v>
      </c>
      <c r="B11" s="36" t="s">
        <v>6</v>
      </c>
      <c r="C11" s="36" t="s">
        <v>7</v>
      </c>
      <c r="D11" s="38" t="s">
        <v>8</v>
      </c>
      <c r="E11" s="40" t="s">
        <v>9</v>
      </c>
      <c r="F11" s="42" t="s">
        <v>101</v>
      </c>
    </row>
    <row r="12" spans="1:11" ht="19.5" customHeight="1" x14ac:dyDescent="0.25">
      <c r="A12" s="37"/>
      <c r="B12" s="37"/>
      <c r="C12" s="37"/>
      <c r="D12" s="39"/>
      <c r="E12" s="41"/>
      <c r="F12" s="43"/>
    </row>
    <row r="13" spans="1:11" x14ac:dyDescent="0.25">
      <c r="A13" s="29">
        <v>1</v>
      </c>
      <c r="B13" s="9">
        <v>2</v>
      </c>
      <c r="C13" s="9">
        <v>3</v>
      </c>
      <c r="D13" s="9">
        <v>5</v>
      </c>
      <c r="E13" s="30">
        <v>6</v>
      </c>
      <c r="F13" s="30">
        <v>8</v>
      </c>
    </row>
    <row r="14" spans="1:11" x14ac:dyDescent="0.2">
      <c r="A14" s="10" t="s">
        <v>10</v>
      </c>
      <c r="B14" s="31" t="s">
        <v>11</v>
      </c>
      <c r="C14" s="31" t="s">
        <v>11</v>
      </c>
      <c r="D14" s="11">
        <f>D15+D25+D27+D32+D41+D47+D50+D58+D61+D70+D76+D81+D85+D87</f>
        <v>57807008.662199996</v>
      </c>
      <c r="E14" s="12">
        <f>E15+E25+E27+E32+E41+E47+E50+E58+E61+E70+E76+E81+E85+E87</f>
        <v>56141826.404839985</v>
      </c>
      <c r="F14" s="13">
        <f>IF(D14=0,"-",IF(D14&lt;0,"-",IF(E14&lt;0,"-",IF(E14/D14&gt;2,"в "&amp;ROUND(E14/D14,1)&amp;" раза",E14/D14*100))))</f>
        <v>97.119411130420801</v>
      </c>
      <c r="J14" s="24"/>
      <c r="K14" s="24"/>
    </row>
    <row r="15" spans="1:11" x14ac:dyDescent="0.25">
      <c r="A15" s="32" t="s">
        <v>12</v>
      </c>
      <c r="B15" s="33" t="s">
        <v>13</v>
      </c>
      <c r="C15" s="33" t="s">
        <v>11</v>
      </c>
      <c r="D15" s="14">
        <f>SUM(D16:D24)</f>
        <v>1958667.5636499999</v>
      </c>
      <c r="E15" s="15">
        <f>SUM(E16:E24)</f>
        <v>1801244.7927399999</v>
      </c>
      <c r="F15" s="16">
        <f t="shared" ref="F15:F79" si="0">IF(D15=0,"-",IF(D15&lt;0,"-",IF(E15&lt;0,"-",IF(E15/D15&gt;2,"в "&amp;ROUND(E15/D15,1)&amp;" раза",E15/D15*100))))</f>
        <v>91.962762143431803</v>
      </c>
      <c r="J15" s="24"/>
      <c r="K15" s="24"/>
    </row>
    <row r="16" spans="1:11" ht="25.5" x14ac:dyDescent="0.25">
      <c r="A16" s="20" t="s">
        <v>14</v>
      </c>
      <c r="B16" s="21" t="s">
        <v>13</v>
      </c>
      <c r="C16" s="21" t="s">
        <v>15</v>
      </c>
      <c r="D16" s="17">
        <v>5411</v>
      </c>
      <c r="E16" s="18">
        <v>4765.7162500000004</v>
      </c>
      <c r="F16" s="19">
        <f t="shared" si="0"/>
        <v>88.074593420809464</v>
      </c>
      <c r="J16" s="24"/>
      <c r="K16" s="24"/>
    </row>
    <row r="17" spans="1:11" ht="38.25" x14ac:dyDescent="0.25">
      <c r="A17" s="20" t="s">
        <v>16</v>
      </c>
      <c r="B17" s="21" t="s">
        <v>13</v>
      </c>
      <c r="C17" s="21" t="s">
        <v>17</v>
      </c>
      <c r="D17" s="17">
        <v>94848.12</v>
      </c>
      <c r="E17" s="18">
        <v>89417.6495</v>
      </c>
      <c r="F17" s="19">
        <f t="shared" si="0"/>
        <v>94.274561794161031</v>
      </c>
      <c r="J17" s="24"/>
      <c r="K17" s="24"/>
    </row>
    <row r="18" spans="1:11" ht="51" x14ac:dyDescent="0.25">
      <c r="A18" s="20" t="s">
        <v>18</v>
      </c>
      <c r="B18" s="21" t="s">
        <v>13</v>
      </c>
      <c r="C18" s="21" t="s">
        <v>19</v>
      </c>
      <c r="D18" s="17">
        <v>82617.808919999996</v>
      </c>
      <c r="E18" s="18">
        <v>75754.642099999997</v>
      </c>
      <c r="F18" s="19">
        <f t="shared" si="0"/>
        <v>91.692872384638406</v>
      </c>
      <c r="J18" s="24"/>
      <c r="K18" s="24"/>
    </row>
    <row r="19" spans="1:11" x14ac:dyDescent="0.25">
      <c r="A19" s="20" t="s">
        <v>20</v>
      </c>
      <c r="B19" s="21" t="s">
        <v>13</v>
      </c>
      <c r="C19" s="21" t="s">
        <v>21</v>
      </c>
      <c r="D19" s="17">
        <v>117328.67672</v>
      </c>
      <c r="E19" s="18">
        <v>112206.90850000001</v>
      </c>
      <c r="F19" s="19">
        <f t="shared" si="0"/>
        <v>95.634683384162869</v>
      </c>
      <c r="J19" s="24"/>
      <c r="K19" s="24"/>
    </row>
    <row r="20" spans="1:11" ht="38.25" x14ac:dyDescent="0.25">
      <c r="A20" s="20" t="s">
        <v>22</v>
      </c>
      <c r="B20" s="21" t="s">
        <v>13</v>
      </c>
      <c r="C20" s="21" t="s">
        <v>23</v>
      </c>
      <c r="D20" s="17">
        <v>106202.39432000001</v>
      </c>
      <c r="E20" s="18">
        <v>101938.21704</v>
      </c>
      <c r="F20" s="19">
        <f t="shared" si="0"/>
        <v>95.98485767924258</v>
      </c>
      <c r="J20" s="24"/>
      <c r="K20" s="24"/>
    </row>
    <row r="21" spans="1:11" x14ac:dyDescent="0.25">
      <c r="A21" s="20" t="s">
        <v>24</v>
      </c>
      <c r="B21" s="21" t="s">
        <v>13</v>
      </c>
      <c r="C21" s="21" t="s">
        <v>25</v>
      </c>
      <c r="D21" s="17">
        <v>107621.8</v>
      </c>
      <c r="E21" s="18">
        <v>107163.79270999999</v>
      </c>
      <c r="F21" s="19">
        <f t="shared" si="0"/>
        <v>99.574428888942563</v>
      </c>
      <c r="J21" s="24"/>
      <c r="K21" s="24"/>
    </row>
    <row r="22" spans="1:11" x14ac:dyDescent="0.25">
      <c r="A22" s="20" t="s">
        <v>26</v>
      </c>
      <c r="B22" s="21" t="s">
        <v>13</v>
      </c>
      <c r="C22" s="21" t="s">
        <v>27</v>
      </c>
      <c r="D22" s="17">
        <v>669.95573999999999</v>
      </c>
      <c r="E22" s="18">
        <v>0</v>
      </c>
      <c r="F22" s="19">
        <f t="shared" si="0"/>
        <v>0</v>
      </c>
      <c r="J22" s="24"/>
      <c r="K22" s="24"/>
    </row>
    <row r="23" spans="1:11" ht="25.5" x14ac:dyDescent="0.25">
      <c r="A23" s="20" t="s">
        <v>28</v>
      </c>
      <c r="B23" s="21" t="s">
        <v>13</v>
      </c>
      <c r="C23" s="21" t="s">
        <v>29</v>
      </c>
      <c r="D23" s="17">
        <v>94337.971789999996</v>
      </c>
      <c r="E23" s="18">
        <v>91688.975709999999</v>
      </c>
      <c r="F23" s="19">
        <f t="shared" si="0"/>
        <v>97.192015018197793</v>
      </c>
      <c r="J23" s="24"/>
      <c r="K23" s="24"/>
    </row>
    <row r="24" spans="1:11" x14ac:dyDescent="0.25">
      <c r="A24" s="20" t="s">
        <v>30</v>
      </c>
      <c r="B24" s="21" t="s">
        <v>13</v>
      </c>
      <c r="C24" s="21" t="s">
        <v>31</v>
      </c>
      <c r="D24" s="17">
        <v>1349629.8361599999</v>
      </c>
      <c r="E24" s="18">
        <v>1218308.89093</v>
      </c>
      <c r="F24" s="19">
        <f t="shared" si="0"/>
        <v>90.269854614089041</v>
      </c>
      <c r="J24" s="24"/>
      <c r="K24" s="24"/>
    </row>
    <row r="25" spans="1:11" x14ac:dyDescent="0.25">
      <c r="A25" s="32" t="s">
        <v>32</v>
      </c>
      <c r="B25" s="33" t="s">
        <v>15</v>
      </c>
      <c r="C25" s="33" t="s">
        <v>11</v>
      </c>
      <c r="D25" s="14">
        <f>D26</f>
        <v>26471</v>
      </c>
      <c r="E25" s="15">
        <f>E26</f>
        <v>26314.944579999999</v>
      </c>
      <c r="F25" s="16">
        <f t="shared" si="0"/>
        <v>99.410466472743749</v>
      </c>
      <c r="J25" s="24"/>
      <c r="K25" s="24"/>
    </row>
    <row r="26" spans="1:11" x14ac:dyDescent="0.25">
      <c r="A26" s="20" t="s">
        <v>33</v>
      </c>
      <c r="B26" s="21" t="s">
        <v>15</v>
      </c>
      <c r="C26" s="21" t="s">
        <v>17</v>
      </c>
      <c r="D26" s="17">
        <v>26471</v>
      </c>
      <c r="E26" s="18">
        <v>26314.944579999999</v>
      </c>
      <c r="F26" s="19">
        <f t="shared" si="0"/>
        <v>99.410466472743749</v>
      </c>
      <c r="J26" s="24"/>
      <c r="K26" s="24"/>
    </row>
    <row r="27" spans="1:11" ht="25.5" x14ac:dyDescent="0.25">
      <c r="A27" s="32" t="s">
        <v>34</v>
      </c>
      <c r="B27" s="33" t="s">
        <v>17</v>
      </c>
      <c r="C27" s="33" t="s">
        <v>11</v>
      </c>
      <c r="D27" s="14">
        <f>SUM(D28:D31)</f>
        <v>321158.28515000001</v>
      </c>
      <c r="E27" s="15">
        <f>SUM(E28:E31)</f>
        <v>317492.76250000001</v>
      </c>
      <c r="F27" s="16">
        <f t="shared" si="0"/>
        <v>98.858655429584203</v>
      </c>
      <c r="J27" s="24"/>
      <c r="K27" s="24"/>
    </row>
    <row r="28" spans="1:11" x14ac:dyDescent="0.25">
      <c r="A28" s="20" t="s">
        <v>35</v>
      </c>
      <c r="B28" s="21" t="s">
        <v>17</v>
      </c>
      <c r="C28" s="21" t="s">
        <v>19</v>
      </c>
      <c r="D28" s="17">
        <v>64982.26483</v>
      </c>
      <c r="E28" s="18">
        <v>64982.26483</v>
      </c>
      <c r="F28" s="19">
        <f t="shared" si="0"/>
        <v>100</v>
      </c>
      <c r="J28" s="24"/>
      <c r="K28" s="24"/>
    </row>
    <row r="29" spans="1:11" x14ac:dyDescent="0.25">
      <c r="A29" s="20" t="s">
        <v>104</v>
      </c>
      <c r="B29" s="21" t="s">
        <v>17</v>
      </c>
      <c r="C29" s="21" t="s">
        <v>36</v>
      </c>
      <c r="D29" s="17">
        <v>71889.794999999998</v>
      </c>
      <c r="E29" s="18">
        <v>71865.148190000007</v>
      </c>
      <c r="F29" s="19">
        <f t="shared" si="0"/>
        <v>99.965715843257044</v>
      </c>
      <c r="J29" s="24"/>
      <c r="K29" s="24"/>
    </row>
    <row r="30" spans="1:11" ht="38.25" x14ac:dyDescent="0.25">
      <c r="A30" s="20" t="s">
        <v>105</v>
      </c>
      <c r="B30" s="21" t="s">
        <v>17</v>
      </c>
      <c r="C30" s="21" t="s">
        <v>37</v>
      </c>
      <c r="D30" s="17">
        <v>180151.22532</v>
      </c>
      <c r="E30" s="18">
        <v>176590.98748000001</v>
      </c>
      <c r="F30" s="19">
        <f t="shared" si="0"/>
        <v>98.023750416531456</v>
      </c>
      <c r="J30" s="24"/>
      <c r="K30" s="24"/>
    </row>
    <row r="31" spans="1:11" ht="25.5" x14ac:dyDescent="0.25">
      <c r="A31" s="20" t="s">
        <v>38</v>
      </c>
      <c r="B31" s="21" t="s">
        <v>17</v>
      </c>
      <c r="C31" s="21" t="s">
        <v>39</v>
      </c>
      <c r="D31" s="17">
        <v>4135</v>
      </c>
      <c r="E31" s="18">
        <v>4054.3620000000001</v>
      </c>
      <c r="F31" s="19">
        <f t="shared" si="0"/>
        <v>98.049866989117291</v>
      </c>
      <c r="J31" s="24"/>
      <c r="K31" s="24"/>
    </row>
    <row r="32" spans="1:11" x14ac:dyDescent="0.25">
      <c r="A32" s="32" t="s">
        <v>40</v>
      </c>
      <c r="B32" s="33" t="s">
        <v>19</v>
      </c>
      <c r="C32" s="33" t="s">
        <v>11</v>
      </c>
      <c r="D32" s="14">
        <f>SUM(D33:D40)</f>
        <v>12612278.00997</v>
      </c>
      <c r="E32" s="15">
        <f>SUM(E33:E40)</f>
        <v>11910811.99124</v>
      </c>
      <c r="F32" s="16">
        <f t="shared" si="0"/>
        <v>94.438229016395837</v>
      </c>
      <c r="J32" s="24"/>
      <c r="K32" s="24"/>
    </row>
    <row r="33" spans="1:11" x14ac:dyDescent="0.25">
      <c r="A33" s="20" t="s">
        <v>41</v>
      </c>
      <c r="B33" s="21" t="s">
        <v>19</v>
      </c>
      <c r="C33" s="21" t="s">
        <v>13</v>
      </c>
      <c r="D33" s="17">
        <v>118350.32947</v>
      </c>
      <c r="E33" s="18">
        <v>110365.00977999999</v>
      </c>
      <c r="F33" s="19">
        <f t="shared" si="0"/>
        <v>93.252811609599988</v>
      </c>
      <c r="J33" s="24"/>
      <c r="K33" s="24"/>
    </row>
    <row r="34" spans="1:11" x14ac:dyDescent="0.25">
      <c r="A34" s="20" t="s">
        <v>42</v>
      </c>
      <c r="B34" s="21" t="s">
        <v>19</v>
      </c>
      <c r="C34" s="21" t="s">
        <v>21</v>
      </c>
      <c r="D34" s="17">
        <v>2098742.0201099999</v>
      </c>
      <c r="E34" s="18">
        <v>2066290.5857599999</v>
      </c>
      <c r="F34" s="19">
        <f t="shared" si="0"/>
        <v>98.453767350200621</v>
      </c>
      <c r="J34" s="24"/>
      <c r="K34" s="24"/>
    </row>
    <row r="35" spans="1:11" x14ac:dyDescent="0.25">
      <c r="A35" s="20" t="s">
        <v>43</v>
      </c>
      <c r="B35" s="21" t="s">
        <v>19</v>
      </c>
      <c r="C35" s="21" t="s">
        <v>23</v>
      </c>
      <c r="D35" s="17">
        <v>94581.827499999999</v>
      </c>
      <c r="E35" s="18">
        <v>94581.740659999996</v>
      </c>
      <c r="F35" s="19">
        <f t="shared" si="0"/>
        <v>99.999908185322383</v>
      </c>
      <c r="J35" s="24"/>
      <c r="K35" s="24"/>
    </row>
    <row r="36" spans="1:11" x14ac:dyDescent="0.25">
      <c r="A36" s="20" t="s">
        <v>44</v>
      </c>
      <c r="B36" s="21" t="s">
        <v>19</v>
      </c>
      <c r="C36" s="21" t="s">
        <v>25</v>
      </c>
      <c r="D36" s="17">
        <v>195192.11773999999</v>
      </c>
      <c r="E36" s="18">
        <v>195192.11773999999</v>
      </c>
      <c r="F36" s="19">
        <f t="shared" si="0"/>
        <v>100</v>
      </c>
      <c r="J36" s="24"/>
      <c r="K36" s="24"/>
    </row>
    <row r="37" spans="1:11" x14ac:dyDescent="0.25">
      <c r="A37" s="20" t="s">
        <v>45</v>
      </c>
      <c r="B37" s="21" t="s">
        <v>19</v>
      </c>
      <c r="C37" s="21" t="s">
        <v>46</v>
      </c>
      <c r="D37" s="17">
        <v>391415.11</v>
      </c>
      <c r="E37" s="18">
        <v>387115.11440000002</v>
      </c>
      <c r="F37" s="19">
        <f t="shared" si="0"/>
        <v>98.901423197484633</v>
      </c>
      <c r="J37" s="24"/>
      <c r="K37" s="24"/>
    </row>
    <row r="38" spans="1:11" x14ac:dyDescent="0.25">
      <c r="A38" s="20" t="s">
        <v>47</v>
      </c>
      <c r="B38" s="21" t="s">
        <v>19</v>
      </c>
      <c r="C38" s="21" t="s">
        <v>36</v>
      </c>
      <c r="D38" s="17">
        <v>9059192.6999999993</v>
      </c>
      <c r="E38" s="18">
        <v>8436408.3265300002</v>
      </c>
      <c r="F38" s="19">
        <f t="shared" si="0"/>
        <v>93.125387723897305</v>
      </c>
      <c r="J38" s="24"/>
      <c r="K38" s="24"/>
    </row>
    <row r="39" spans="1:11" x14ac:dyDescent="0.25">
      <c r="A39" s="20" t="s">
        <v>48</v>
      </c>
      <c r="B39" s="21" t="s">
        <v>19</v>
      </c>
      <c r="C39" s="21" t="s">
        <v>37</v>
      </c>
      <c r="D39" s="17">
        <v>293687.60689</v>
      </c>
      <c r="E39" s="18">
        <v>285145.29090999998</v>
      </c>
      <c r="F39" s="19">
        <f t="shared" si="0"/>
        <v>97.091359737491572</v>
      </c>
      <c r="J39" s="24"/>
      <c r="K39" s="24"/>
    </row>
    <row r="40" spans="1:11" x14ac:dyDescent="0.25">
      <c r="A40" s="20" t="s">
        <v>49</v>
      </c>
      <c r="B40" s="21" t="s">
        <v>19</v>
      </c>
      <c r="C40" s="21" t="s">
        <v>29</v>
      </c>
      <c r="D40" s="17">
        <v>361116.29826000001</v>
      </c>
      <c r="E40" s="18">
        <v>335713.80546</v>
      </c>
      <c r="F40" s="19">
        <f t="shared" si="0"/>
        <v>92.96556457783845</v>
      </c>
      <c r="J40" s="24"/>
      <c r="K40" s="24"/>
    </row>
    <row r="41" spans="1:11" x14ac:dyDescent="0.25">
      <c r="A41" s="32" t="s">
        <v>50</v>
      </c>
      <c r="B41" s="33" t="s">
        <v>21</v>
      </c>
      <c r="C41" s="33" t="s">
        <v>11</v>
      </c>
      <c r="D41" s="14">
        <f>SUM(D42:D46)</f>
        <v>2310619.6346</v>
      </c>
      <c r="E41" s="15">
        <f>SUM(E42:E46)</f>
        <v>2035917.26832</v>
      </c>
      <c r="F41" s="16">
        <f t="shared" si="0"/>
        <v>88.111311694641827</v>
      </c>
      <c r="J41" s="24"/>
      <c r="K41" s="24"/>
    </row>
    <row r="42" spans="1:11" x14ac:dyDescent="0.25">
      <c r="A42" s="20" t="s">
        <v>51</v>
      </c>
      <c r="B42" s="21" t="s">
        <v>21</v>
      </c>
      <c r="C42" s="21" t="s">
        <v>13</v>
      </c>
      <c r="D42" s="17">
        <v>1082092.8437900001</v>
      </c>
      <c r="E42" s="18">
        <v>957436.81691000005</v>
      </c>
      <c r="F42" s="19">
        <f t="shared" si="0"/>
        <v>88.480098764594388</v>
      </c>
      <c r="J42" s="24"/>
      <c r="K42" s="24"/>
    </row>
    <row r="43" spans="1:11" x14ac:dyDescent="0.25">
      <c r="A43" s="20" t="s">
        <v>52</v>
      </c>
      <c r="B43" s="21" t="s">
        <v>21</v>
      </c>
      <c r="C43" s="21" t="s">
        <v>15</v>
      </c>
      <c r="D43" s="17">
        <v>661110.39142</v>
      </c>
      <c r="E43" s="18">
        <v>515476.39334000001</v>
      </c>
      <c r="F43" s="19">
        <f t="shared" si="0"/>
        <v>77.971304040889066</v>
      </c>
      <c r="J43" s="24"/>
      <c r="K43" s="24"/>
    </row>
    <row r="44" spans="1:11" x14ac:dyDescent="0.25">
      <c r="A44" s="20" t="s">
        <v>53</v>
      </c>
      <c r="B44" s="21" t="s">
        <v>21</v>
      </c>
      <c r="C44" s="21" t="s">
        <v>17</v>
      </c>
      <c r="D44" s="17">
        <v>453587.99234</v>
      </c>
      <c r="E44" s="18">
        <v>452594.60457999998</v>
      </c>
      <c r="F44" s="19">
        <f t="shared" si="0"/>
        <v>99.78099337355134</v>
      </c>
      <c r="J44" s="24"/>
      <c r="K44" s="24"/>
    </row>
    <row r="45" spans="1:11" ht="25.5" x14ac:dyDescent="0.25">
      <c r="A45" s="20" t="s">
        <v>103</v>
      </c>
      <c r="B45" s="21"/>
      <c r="C45" s="21"/>
      <c r="D45" s="17">
        <v>3900</v>
      </c>
      <c r="E45" s="18">
        <v>3900</v>
      </c>
      <c r="F45" s="19">
        <f t="shared" si="0"/>
        <v>100</v>
      </c>
      <c r="J45" s="24"/>
      <c r="K45" s="24"/>
    </row>
    <row r="46" spans="1:11" ht="25.5" x14ac:dyDescent="0.25">
      <c r="A46" s="20" t="s">
        <v>54</v>
      </c>
      <c r="B46" s="21" t="s">
        <v>21</v>
      </c>
      <c r="C46" s="21" t="s">
        <v>21</v>
      </c>
      <c r="D46" s="17">
        <v>109928.40704999999</v>
      </c>
      <c r="E46" s="18">
        <v>106509.45349</v>
      </c>
      <c r="F46" s="19">
        <f t="shared" si="0"/>
        <v>96.889836165419084</v>
      </c>
      <c r="J46" s="24"/>
      <c r="K46" s="24"/>
    </row>
    <row r="47" spans="1:11" x14ac:dyDescent="0.25">
      <c r="A47" s="32" t="s">
        <v>55</v>
      </c>
      <c r="B47" s="33" t="s">
        <v>23</v>
      </c>
      <c r="C47" s="33" t="s">
        <v>11</v>
      </c>
      <c r="D47" s="14">
        <f>SUM(D48:D49)</f>
        <v>54073.397169999997</v>
      </c>
      <c r="E47" s="15">
        <f>SUM(E48:E49)</f>
        <v>54073.319169999995</v>
      </c>
      <c r="F47" s="16">
        <f t="shared" si="0"/>
        <v>99.999855751618938</v>
      </c>
      <c r="J47" s="24"/>
      <c r="K47" s="24"/>
    </row>
    <row r="48" spans="1:11" ht="25.5" x14ac:dyDescent="0.25">
      <c r="A48" s="20" t="s">
        <v>56</v>
      </c>
      <c r="B48" s="21" t="s">
        <v>23</v>
      </c>
      <c r="C48" s="21" t="s">
        <v>17</v>
      </c>
      <c r="D48" s="17">
        <v>9971.0339999999997</v>
      </c>
      <c r="E48" s="18">
        <v>9970.9709999999995</v>
      </c>
      <c r="F48" s="19">
        <f t="shared" si="0"/>
        <v>99.999368169840764</v>
      </c>
      <c r="J48" s="24"/>
      <c r="K48" s="24"/>
    </row>
    <row r="49" spans="1:11" x14ac:dyDescent="0.25">
      <c r="A49" s="20" t="s">
        <v>57</v>
      </c>
      <c r="B49" s="21" t="s">
        <v>23</v>
      </c>
      <c r="C49" s="21" t="s">
        <v>21</v>
      </c>
      <c r="D49" s="17">
        <v>44102.363169999997</v>
      </c>
      <c r="E49" s="18">
        <v>44102.348169999997</v>
      </c>
      <c r="F49" s="19">
        <f t="shared" si="0"/>
        <v>99.999965988217127</v>
      </c>
      <c r="J49" s="24"/>
      <c r="K49" s="24"/>
    </row>
    <row r="50" spans="1:11" x14ac:dyDescent="0.25">
      <c r="A50" s="32" t="s">
        <v>58</v>
      </c>
      <c r="B50" s="33" t="s">
        <v>25</v>
      </c>
      <c r="C50" s="33" t="s">
        <v>11</v>
      </c>
      <c r="D50" s="14">
        <f>SUM(D51:D57)</f>
        <v>11045914.993939999</v>
      </c>
      <c r="E50" s="15">
        <f>SUM(E51:E57)</f>
        <v>10946788.645909999</v>
      </c>
      <c r="F50" s="16">
        <f t="shared" si="0"/>
        <v>99.102597221829214</v>
      </c>
      <c r="J50" s="24"/>
      <c r="K50" s="25"/>
    </row>
    <row r="51" spans="1:11" x14ac:dyDescent="0.25">
      <c r="A51" s="20" t="s">
        <v>59</v>
      </c>
      <c r="B51" s="21" t="s">
        <v>25</v>
      </c>
      <c r="C51" s="21" t="s">
        <v>13</v>
      </c>
      <c r="D51" s="17">
        <v>3206436.5783299999</v>
      </c>
      <c r="E51" s="18">
        <v>3201628.48911</v>
      </c>
      <c r="F51" s="19">
        <f t="shared" si="0"/>
        <v>99.850048828269536</v>
      </c>
      <c r="J51" s="24"/>
      <c r="K51" s="24"/>
    </row>
    <row r="52" spans="1:11" x14ac:dyDescent="0.25">
      <c r="A52" s="20" t="s">
        <v>60</v>
      </c>
      <c r="B52" s="21" t="s">
        <v>25</v>
      </c>
      <c r="C52" s="21" t="s">
        <v>15</v>
      </c>
      <c r="D52" s="17">
        <v>5950548.2115500001</v>
      </c>
      <c r="E52" s="18">
        <v>5922392.8259100001</v>
      </c>
      <c r="F52" s="19">
        <f t="shared" si="0"/>
        <v>99.526843836247707</v>
      </c>
      <c r="J52" s="24"/>
      <c r="K52" s="24"/>
    </row>
    <row r="53" spans="1:11" x14ac:dyDescent="0.25">
      <c r="A53" s="20" t="s">
        <v>61</v>
      </c>
      <c r="B53" s="21" t="s">
        <v>25</v>
      </c>
      <c r="C53" s="21" t="s">
        <v>17</v>
      </c>
      <c r="D53" s="17">
        <v>220414.56486000001</v>
      </c>
      <c r="E53" s="18">
        <v>213895.19940000001</v>
      </c>
      <c r="F53" s="19">
        <f t="shared" si="0"/>
        <v>97.042225651403356</v>
      </c>
      <c r="J53" s="24"/>
      <c r="K53" s="24"/>
    </row>
    <row r="54" spans="1:11" x14ac:dyDescent="0.25">
      <c r="A54" s="20" t="s">
        <v>62</v>
      </c>
      <c r="B54" s="21" t="s">
        <v>25</v>
      </c>
      <c r="C54" s="21" t="s">
        <v>19</v>
      </c>
      <c r="D54" s="17">
        <v>1062959.5563399999</v>
      </c>
      <c r="E54" s="18">
        <v>1044283.97606</v>
      </c>
      <c r="F54" s="19">
        <f t="shared" si="0"/>
        <v>98.243058245385754</v>
      </c>
      <c r="J54" s="24"/>
      <c r="K54" s="24"/>
    </row>
    <row r="55" spans="1:11" ht="25.5" x14ac:dyDescent="0.25">
      <c r="A55" s="20" t="s">
        <v>63</v>
      </c>
      <c r="B55" s="21" t="s">
        <v>25</v>
      </c>
      <c r="C55" s="21" t="s">
        <v>21</v>
      </c>
      <c r="D55" s="17">
        <v>77996.788100000005</v>
      </c>
      <c r="E55" s="18">
        <v>67758.851200000005</v>
      </c>
      <c r="F55" s="19">
        <f t="shared" si="0"/>
        <v>86.873899362530295</v>
      </c>
      <c r="J55" s="24"/>
      <c r="K55" s="24"/>
    </row>
    <row r="56" spans="1:11" x14ac:dyDescent="0.25">
      <c r="A56" s="20" t="s">
        <v>64</v>
      </c>
      <c r="B56" s="21" t="s">
        <v>25</v>
      </c>
      <c r="C56" s="21" t="s">
        <v>25</v>
      </c>
      <c r="D56" s="17">
        <v>195196.27565</v>
      </c>
      <c r="E56" s="18">
        <v>178965.72732999999</v>
      </c>
      <c r="F56" s="19">
        <f t="shared" si="0"/>
        <v>91.685011270859249</v>
      </c>
      <c r="J56" s="24"/>
      <c r="K56" s="24"/>
    </row>
    <row r="57" spans="1:11" x14ac:dyDescent="0.25">
      <c r="A57" s="20" t="s">
        <v>65</v>
      </c>
      <c r="B57" s="21" t="s">
        <v>25</v>
      </c>
      <c r="C57" s="21" t="s">
        <v>36</v>
      </c>
      <c r="D57" s="17">
        <v>332363.01910999999</v>
      </c>
      <c r="E57" s="18">
        <v>317863.57689999999</v>
      </c>
      <c r="F57" s="19">
        <f t="shared" si="0"/>
        <v>95.637468257200652</v>
      </c>
      <c r="J57" s="24"/>
      <c r="K57" s="24"/>
    </row>
    <row r="58" spans="1:11" x14ac:dyDescent="0.25">
      <c r="A58" s="32" t="s">
        <v>66</v>
      </c>
      <c r="B58" s="33" t="s">
        <v>46</v>
      </c>
      <c r="C58" s="33" t="s">
        <v>11</v>
      </c>
      <c r="D58" s="14">
        <f>SUM(D59:D60)</f>
        <v>1460872.5231999999</v>
      </c>
      <c r="E58" s="15">
        <f>SUM(E59:E60)</f>
        <v>1457266.25018</v>
      </c>
      <c r="F58" s="16">
        <f t="shared" si="0"/>
        <v>99.753142525256038</v>
      </c>
      <c r="J58" s="24"/>
      <c r="K58" s="24"/>
    </row>
    <row r="59" spans="1:11" x14ac:dyDescent="0.25">
      <c r="A59" s="20" t="s">
        <v>67</v>
      </c>
      <c r="B59" s="21" t="s">
        <v>46</v>
      </c>
      <c r="C59" s="21" t="s">
        <v>13</v>
      </c>
      <c r="D59" s="17">
        <v>1417893.32757</v>
      </c>
      <c r="E59" s="18">
        <v>1415557.28504</v>
      </c>
      <c r="F59" s="19">
        <f t="shared" si="0"/>
        <v>99.835245537546641</v>
      </c>
      <c r="J59" s="24"/>
      <c r="K59" s="24"/>
    </row>
    <row r="60" spans="1:11" x14ac:dyDescent="0.25">
      <c r="A60" s="20" t="s">
        <v>68</v>
      </c>
      <c r="B60" s="21" t="s">
        <v>46</v>
      </c>
      <c r="C60" s="21" t="s">
        <v>19</v>
      </c>
      <c r="D60" s="17">
        <v>42979.195630000002</v>
      </c>
      <c r="E60" s="18">
        <v>41708.96514</v>
      </c>
      <c r="F60" s="19">
        <f t="shared" si="0"/>
        <v>97.044545689186037</v>
      </c>
      <c r="J60" s="24"/>
      <c r="K60" s="24"/>
    </row>
    <row r="61" spans="1:11" x14ac:dyDescent="0.25">
      <c r="A61" s="32" t="s">
        <v>69</v>
      </c>
      <c r="B61" s="33" t="s">
        <v>36</v>
      </c>
      <c r="C61" s="33" t="s">
        <v>11</v>
      </c>
      <c r="D61" s="14">
        <f>SUM(D62:D69)</f>
        <v>8908105.8248400018</v>
      </c>
      <c r="E61" s="14">
        <f>SUM(E62:E69)</f>
        <v>8711659.7856099997</v>
      </c>
      <c r="F61" s="16">
        <f t="shared" si="0"/>
        <v>97.794749601175397</v>
      </c>
      <c r="J61" s="24"/>
      <c r="K61" s="24"/>
    </row>
    <row r="62" spans="1:11" x14ac:dyDescent="0.25">
      <c r="A62" s="20" t="s">
        <v>70</v>
      </c>
      <c r="B62" s="21" t="s">
        <v>36</v>
      </c>
      <c r="C62" s="21" t="s">
        <v>13</v>
      </c>
      <c r="D62" s="17">
        <v>1313153.19352</v>
      </c>
      <c r="E62" s="18">
        <v>1295959.8417199999</v>
      </c>
      <c r="F62" s="19">
        <f t="shared" si="0"/>
        <v>98.690681949003064</v>
      </c>
      <c r="J62" s="24"/>
      <c r="K62" s="24"/>
    </row>
    <row r="63" spans="1:11" x14ac:dyDescent="0.25">
      <c r="A63" s="20" t="s">
        <v>71</v>
      </c>
      <c r="B63" s="21" t="s">
        <v>36</v>
      </c>
      <c r="C63" s="21" t="s">
        <v>15</v>
      </c>
      <c r="D63" s="17">
        <v>3595877.6847399999</v>
      </c>
      <c r="E63" s="18">
        <v>3556798.5847999998</v>
      </c>
      <c r="F63" s="19">
        <f t="shared" si="0"/>
        <v>98.913224993557421</v>
      </c>
      <c r="J63" s="24"/>
      <c r="K63" s="24"/>
    </row>
    <row r="64" spans="1:11" x14ac:dyDescent="0.25">
      <c r="A64" s="20" t="s">
        <v>72</v>
      </c>
      <c r="B64" s="21" t="s">
        <v>36</v>
      </c>
      <c r="C64" s="21" t="s">
        <v>17</v>
      </c>
      <c r="D64" s="17">
        <v>16716.825000000001</v>
      </c>
      <c r="E64" s="18">
        <v>16697.344430000001</v>
      </c>
      <c r="F64" s="19">
        <f t="shared" si="0"/>
        <v>99.883467285205171</v>
      </c>
      <c r="J64" s="24"/>
      <c r="K64" s="24"/>
    </row>
    <row r="65" spans="1:11" x14ac:dyDescent="0.25">
      <c r="A65" s="20" t="s">
        <v>73</v>
      </c>
      <c r="B65" s="21" t="s">
        <v>36</v>
      </c>
      <c r="C65" s="21" t="s">
        <v>19</v>
      </c>
      <c r="D65" s="17">
        <v>81183.813429999995</v>
      </c>
      <c r="E65" s="18">
        <v>79585.509359999996</v>
      </c>
      <c r="F65" s="19">
        <f t="shared" si="0"/>
        <v>98.031252779991519</v>
      </c>
      <c r="J65" s="24"/>
      <c r="K65" s="24"/>
    </row>
    <row r="66" spans="1:11" x14ac:dyDescent="0.25">
      <c r="A66" s="20" t="s">
        <v>74</v>
      </c>
      <c r="B66" s="21" t="s">
        <v>36</v>
      </c>
      <c r="C66" s="21" t="s">
        <v>21</v>
      </c>
      <c r="D66" s="17">
        <v>110893.44335</v>
      </c>
      <c r="E66" s="18">
        <v>110832.22465</v>
      </c>
      <c r="F66" s="19">
        <f t="shared" si="0"/>
        <v>99.944795022906106</v>
      </c>
      <c r="J66" s="24"/>
      <c r="K66" s="24"/>
    </row>
    <row r="67" spans="1:11" ht="25.5" x14ac:dyDescent="0.25">
      <c r="A67" s="20" t="s">
        <v>75</v>
      </c>
      <c r="B67" s="21" t="s">
        <v>36</v>
      </c>
      <c r="C67" s="21" t="s">
        <v>23</v>
      </c>
      <c r="D67" s="17">
        <v>149448.35196999999</v>
      </c>
      <c r="E67" s="18">
        <v>149421.35974000001</v>
      </c>
      <c r="F67" s="19">
        <f t="shared" si="0"/>
        <v>99.981938757005906</v>
      </c>
      <c r="J67" s="24"/>
      <c r="K67" s="24"/>
    </row>
    <row r="68" spans="1:11" x14ac:dyDescent="0.25">
      <c r="A68" s="20" t="s">
        <v>76</v>
      </c>
      <c r="B68" s="21" t="s">
        <v>36</v>
      </c>
      <c r="C68" s="21" t="s">
        <v>25</v>
      </c>
      <c r="D68" s="17">
        <v>11441.4</v>
      </c>
      <c r="E68" s="18">
        <v>11441.4</v>
      </c>
      <c r="F68" s="19">
        <f t="shared" si="0"/>
        <v>100</v>
      </c>
      <c r="J68" s="24"/>
      <c r="K68" s="24"/>
    </row>
    <row r="69" spans="1:11" x14ac:dyDescent="0.25">
      <c r="A69" s="20" t="s">
        <v>77</v>
      </c>
      <c r="B69" s="21" t="s">
        <v>36</v>
      </c>
      <c r="C69" s="21" t="s">
        <v>36</v>
      </c>
      <c r="D69" s="17">
        <v>3629391.11283</v>
      </c>
      <c r="E69" s="18">
        <v>3490923.52091</v>
      </c>
      <c r="F69" s="19">
        <f t="shared" si="0"/>
        <v>96.184825839504782</v>
      </c>
      <c r="J69" s="24"/>
      <c r="K69" s="24"/>
    </row>
    <row r="70" spans="1:11" x14ac:dyDescent="0.25">
      <c r="A70" s="32" t="s">
        <v>78</v>
      </c>
      <c r="B70" s="33" t="s">
        <v>37</v>
      </c>
      <c r="C70" s="33" t="s">
        <v>11</v>
      </c>
      <c r="D70" s="14">
        <f>SUM(D71:D75)</f>
        <v>12349607.14899</v>
      </c>
      <c r="E70" s="15">
        <f>SUM(E71:E75)</f>
        <v>12133845.06184</v>
      </c>
      <c r="F70" s="16">
        <f t="shared" si="0"/>
        <v>98.252882990147214</v>
      </c>
      <c r="J70" s="24"/>
      <c r="K70" s="24"/>
    </row>
    <row r="71" spans="1:11" x14ac:dyDescent="0.25">
      <c r="A71" s="20" t="s">
        <v>79</v>
      </c>
      <c r="B71" s="21" t="s">
        <v>37</v>
      </c>
      <c r="C71" s="21" t="s">
        <v>13</v>
      </c>
      <c r="D71" s="17">
        <v>97749.9</v>
      </c>
      <c r="E71" s="18">
        <v>96287.834329999998</v>
      </c>
      <c r="F71" s="19">
        <f t="shared" si="0"/>
        <v>98.50427911435203</v>
      </c>
      <c r="J71" s="24"/>
      <c r="K71" s="24"/>
    </row>
    <row r="72" spans="1:11" x14ac:dyDescent="0.25">
      <c r="A72" s="20" t="s">
        <v>80</v>
      </c>
      <c r="B72" s="21" t="s">
        <v>37</v>
      </c>
      <c r="C72" s="21" t="s">
        <v>15</v>
      </c>
      <c r="D72" s="17">
        <v>1757787.28608</v>
      </c>
      <c r="E72" s="18">
        <v>1698309.26299</v>
      </c>
      <c r="F72" s="19">
        <f t="shared" si="0"/>
        <v>96.616312817767579</v>
      </c>
      <c r="J72" s="24"/>
      <c r="K72" s="24"/>
    </row>
    <row r="73" spans="1:11" x14ac:dyDescent="0.25">
      <c r="A73" s="20" t="s">
        <v>81</v>
      </c>
      <c r="B73" s="21" t="s">
        <v>37</v>
      </c>
      <c r="C73" s="21" t="s">
        <v>17</v>
      </c>
      <c r="D73" s="17">
        <v>7359393.6373600001</v>
      </c>
      <c r="E73" s="18">
        <v>7279011.15123</v>
      </c>
      <c r="F73" s="19">
        <f t="shared" si="0"/>
        <v>98.90775667003409</v>
      </c>
      <c r="J73" s="24"/>
      <c r="K73" s="24"/>
    </row>
    <row r="74" spans="1:11" x14ac:dyDescent="0.25">
      <c r="A74" s="20" t="s">
        <v>82</v>
      </c>
      <c r="B74" s="21" t="s">
        <v>37</v>
      </c>
      <c r="C74" s="21" t="s">
        <v>19</v>
      </c>
      <c r="D74" s="17">
        <v>2931501.0347500001</v>
      </c>
      <c r="E74" s="18">
        <v>2869237.32339</v>
      </c>
      <c r="F74" s="19">
        <f t="shared" si="0"/>
        <v>97.876046754821971</v>
      </c>
      <c r="J74" s="24"/>
      <c r="K74" s="25"/>
    </row>
    <row r="75" spans="1:11" x14ac:dyDescent="0.25">
      <c r="A75" s="20" t="s">
        <v>83</v>
      </c>
      <c r="B75" s="21" t="s">
        <v>37</v>
      </c>
      <c r="C75" s="21" t="s">
        <v>23</v>
      </c>
      <c r="D75" s="17">
        <v>203175.29079999999</v>
      </c>
      <c r="E75" s="18">
        <v>190999.48989999999</v>
      </c>
      <c r="F75" s="19">
        <f t="shared" si="0"/>
        <v>94.00724327645456</v>
      </c>
      <c r="J75" s="24"/>
      <c r="K75" s="24"/>
    </row>
    <row r="76" spans="1:11" x14ac:dyDescent="0.25">
      <c r="A76" s="32" t="s">
        <v>84</v>
      </c>
      <c r="B76" s="33" t="s">
        <v>27</v>
      </c>
      <c r="C76" s="33" t="s">
        <v>11</v>
      </c>
      <c r="D76" s="14">
        <f>SUM(D77:D80)</f>
        <v>2561046.2501000003</v>
      </c>
      <c r="E76" s="15">
        <f>SUM(E77:E80)</f>
        <v>2555670.5019900003</v>
      </c>
      <c r="F76" s="16">
        <f t="shared" si="0"/>
        <v>99.790095625575276</v>
      </c>
      <c r="J76" s="24"/>
      <c r="K76" s="24"/>
    </row>
    <row r="77" spans="1:11" x14ac:dyDescent="0.25">
      <c r="A77" s="20" t="s">
        <v>85</v>
      </c>
      <c r="B77" s="21" t="s">
        <v>27</v>
      </c>
      <c r="C77" s="21" t="s">
        <v>13</v>
      </c>
      <c r="D77" s="17">
        <v>1339895.74003</v>
      </c>
      <c r="E77" s="18">
        <v>1336605.53421</v>
      </c>
      <c r="F77" s="19">
        <f t="shared" si="0"/>
        <v>99.754443146455088</v>
      </c>
      <c r="J77" s="24"/>
      <c r="K77" s="24"/>
    </row>
    <row r="78" spans="1:11" x14ac:dyDescent="0.25">
      <c r="A78" s="20" t="s">
        <v>86</v>
      </c>
      <c r="B78" s="21" t="s">
        <v>27</v>
      </c>
      <c r="C78" s="21" t="s">
        <v>15</v>
      </c>
      <c r="D78" s="17">
        <v>983281.94865000003</v>
      </c>
      <c r="E78" s="18">
        <v>982493.60120000003</v>
      </c>
      <c r="F78" s="19">
        <f t="shared" si="0"/>
        <v>99.91982488328172</v>
      </c>
      <c r="J78" s="24"/>
      <c r="K78" s="24"/>
    </row>
    <row r="79" spans="1:11" x14ac:dyDescent="0.25">
      <c r="A79" s="20" t="s">
        <v>87</v>
      </c>
      <c r="B79" s="21" t="s">
        <v>27</v>
      </c>
      <c r="C79" s="21" t="s">
        <v>17</v>
      </c>
      <c r="D79" s="17">
        <v>212002.54074</v>
      </c>
      <c r="E79" s="18">
        <v>212002.46074000001</v>
      </c>
      <c r="F79" s="19">
        <f t="shared" si="0"/>
        <v>99.999962264603198</v>
      </c>
      <c r="J79" s="24"/>
      <c r="K79" s="24"/>
    </row>
    <row r="80" spans="1:11" x14ac:dyDescent="0.25">
      <c r="A80" s="20" t="s">
        <v>88</v>
      </c>
      <c r="B80" s="21" t="s">
        <v>27</v>
      </c>
      <c r="C80" s="21" t="s">
        <v>21</v>
      </c>
      <c r="D80" s="17">
        <v>25866.020680000001</v>
      </c>
      <c r="E80" s="18">
        <v>24568.905839999999</v>
      </c>
      <c r="F80" s="19">
        <f t="shared" ref="F80:F90" si="1">IF(D80=0,"-",IF(D80&lt;0,"-",IF(E80&lt;0,"-",IF(E80/D80&gt;2,"в "&amp;ROUND(E80/D80,1)&amp;" раза",E80/D80*100))))</f>
        <v>94.985255536415195</v>
      </c>
      <c r="J80" s="24"/>
      <c r="K80" s="24"/>
    </row>
    <row r="81" spans="1:11" x14ac:dyDescent="0.25">
      <c r="A81" s="32" t="s">
        <v>89</v>
      </c>
      <c r="B81" s="33" t="s">
        <v>29</v>
      </c>
      <c r="C81" s="33" t="s">
        <v>11</v>
      </c>
      <c r="D81" s="14">
        <f>SUM(D82:D84)</f>
        <v>151130.67599999998</v>
      </c>
      <c r="E81" s="15">
        <f>SUM(E82:E84)</f>
        <v>150308.35999</v>
      </c>
      <c r="F81" s="16">
        <f t="shared" si="1"/>
        <v>99.455890735246911</v>
      </c>
      <c r="J81" s="24"/>
      <c r="K81" s="24"/>
    </row>
    <row r="82" spans="1:11" x14ac:dyDescent="0.25">
      <c r="A82" s="20" t="s">
        <v>90</v>
      </c>
      <c r="B82" s="21" t="s">
        <v>29</v>
      </c>
      <c r="C82" s="21" t="s">
        <v>13</v>
      </c>
      <c r="D82" s="17">
        <v>54852.125999999997</v>
      </c>
      <c r="E82" s="18">
        <v>54852.125999999997</v>
      </c>
      <c r="F82" s="19">
        <f t="shared" si="1"/>
        <v>100</v>
      </c>
      <c r="J82" s="24"/>
      <c r="K82" s="24"/>
    </row>
    <row r="83" spans="1:11" x14ac:dyDescent="0.25">
      <c r="A83" s="20" t="s">
        <v>91</v>
      </c>
      <c r="B83" s="21" t="s">
        <v>29</v>
      </c>
      <c r="C83" s="21" t="s">
        <v>15</v>
      </c>
      <c r="D83" s="17">
        <v>57765.229800000001</v>
      </c>
      <c r="E83" s="18">
        <v>57765.229800000001</v>
      </c>
      <c r="F83" s="19">
        <f t="shared" si="1"/>
        <v>100</v>
      </c>
      <c r="J83" s="24"/>
      <c r="K83" s="24"/>
    </row>
    <row r="84" spans="1:11" ht="25.5" x14ac:dyDescent="0.25">
      <c r="A84" s="20" t="s">
        <v>92</v>
      </c>
      <c r="B84" s="21" t="s">
        <v>29</v>
      </c>
      <c r="C84" s="21" t="s">
        <v>19</v>
      </c>
      <c r="D84" s="17">
        <v>38513.320200000002</v>
      </c>
      <c r="E84" s="18">
        <v>37691.00419</v>
      </c>
      <c r="F84" s="19">
        <f t="shared" si="1"/>
        <v>97.864852976243782</v>
      </c>
      <c r="J84" s="24"/>
      <c r="K84" s="24"/>
    </row>
    <row r="85" spans="1:11" ht="25.5" x14ac:dyDescent="0.25">
      <c r="A85" s="32" t="s">
        <v>93</v>
      </c>
      <c r="B85" s="33" t="s">
        <v>31</v>
      </c>
      <c r="C85" s="33" t="s">
        <v>11</v>
      </c>
      <c r="D85" s="14">
        <f>D86</f>
        <v>1219921.5</v>
      </c>
      <c r="E85" s="15">
        <f>E86</f>
        <v>1218907.37711</v>
      </c>
      <c r="F85" s="16">
        <f t="shared" si="1"/>
        <v>99.916869824000969</v>
      </c>
      <c r="J85" s="24"/>
      <c r="K85" s="24"/>
    </row>
    <row r="86" spans="1:11" ht="25.5" x14ac:dyDescent="0.25">
      <c r="A86" s="20" t="s">
        <v>94</v>
      </c>
      <c r="B86" s="21" t="s">
        <v>31</v>
      </c>
      <c r="C86" s="21" t="s">
        <v>13</v>
      </c>
      <c r="D86" s="17">
        <v>1219921.5</v>
      </c>
      <c r="E86" s="18">
        <v>1218907.37711</v>
      </c>
      <c r="F86" s="19">
        <f t="shared" si="1"/>
        <v>99.916869824000969</v>
      </c>
      <c r="J86" s="24"/>
      <c r="K86" s="24"/>
    </row>
    <row r="87" spans="1:11" ht="38.25" x14ac:dyDescent="0.25">
      <c r="A87" s="32" t="s">
        <v>95</v>
      </c>
      <c r="B87" s="33" t="s">
        <v>39</v>
      </c>
      <c r="C87" s="33" t="s">
        <v>11</v>
      </c>
      <c r="D87" s="14">
        <f>SUM(D88:D90)</f>
        <v>2827141.8545900001</v>
      </c>
      <c r="E87" s="15">
        <f>SUM(E88:E90)</f>
        <v>2821525.3436599998</v>
      </c>
      <c r="F87" s="16">
        <f t="shared" si="1"/>
        <v>99.801336076543819</v>
      </c>
      <c r="J87" s="24"/>
      <c r="K87" s="24"/>
    </row>
    <row r="88" spans="1:11" ht="38.25" x14ac:dyDescent="0.25">
      <c r="A88" s="20" t="s">
        <v>96</v>
      </c>
      <c r="B88" s="21" t="s">
        <v>39</v>
      </c>
      <c r="C88" s="21" t="s">
        <v>13</v>
      </c>
      <c r="D88" s="17">
        <v>1008082.8</v>
      </c>
      <c r="E88" s="18">
        <v>1008082.8</v>
      </c>
      <c r="F88" s="19">
        <f t="shared" si="1"/>
        <v>100</v>
      </c>
      <c r="J88" s="24"/>
      <c r="K88" s="24"/>
    </row>
    <row r="89" spans="1:11" x14ac:dyDescent="0.25">
      <c r="A89" s="20" t="s">
        <v>97</v>
      </c>
      <c r="B89" s="21" t="s">
        <v>39</v>
      </c>
      <c r="C89" s="21" t="s">
        <v>15</v>
      </c>
      <c r="D89" s="17">
        <v>1075124.93472</v>
      </c>
      <c r="E89" s="18">
        <v>1075124.9241299999</v>
      </c>
      <c r="F89" s="19">
        <f t="shared" si="1"/>
        <v>99.999999014998181</v>
      </c>
      <c r="J89" s="24"/>
      <c r="K89" s="24"/>
    </row>
    <row r="90" spans="1:11" x14ac:dyDescent="0.25">
      <c r="A90" s="20" t="s">
        <v>98</v>
      </c>
      <c r="B90" s="21" t="s">
        <v>39</v>
      </c>
      <c r="C90" s="21" t="s">
        <v>17</v>
      </c>
      <c r="D90" s="17">
        <v>743934.11987000005</v>
      </c>
      <c r="E90" s="18">
        <v>738317.61953000003</v>
      </c>
      <c r="F90" s="19">
        <f t="shared" si="1"/>
        <v>99.245027188565899</v>
      </c>
      <c r="J90" s="24"/>
      <c r="K90" s="24"/>
    </row>
    <row r="91" spans="1:11" x14ac:dyDescent="0.25">
      <c r="E91" s="23"/>
    </row>
    <row r="92" spans="1:11" x14ac:dyDescent="0.25">
      <c r="A92" s="23"/>
      <c r="B92" s="23"/>
      <c r="C92" s="23"/>
      <c r="D92" s="23"/>
      <c r="E92" s="23"/>
      <c r="F92" s="23"/>
    </row>
    <row r="93" spans="1:11" x14ac:dyDescent="0.25">
      <c r="A93" s="23"/>
      <c r="B93" s="23"/>
      <c r="C93" s="23"/>
      <c r="D93" s="23"/>
      <c r="E93" s="23"/>
      <c r="F93" s="23"/>
    </row>
    <row r="94" spans="1:11" x14ac:dyDescent="0.25">
      <c r="A94" s="23"/>
      <c r="B94" s="23"/>
      <c r="C94" s="23"/>
      <c r="D94" s="23"/>
      <c r="E94" s="23"/>
      <c r="F94" s="23"/>
    </row>
    <row r="95" spans="1:11" x14ac:dyDescent="0.25">
      <c r="A95" s="23"/>
      <c r="B95" s="23"/>
      <c r="C95" s="23"/>
      <c r="D95" s="23"/>
      <c r="E95" s="23"/>
      <c r="F95" s="23"/>
    </row>
    <row r="96" spans="1:11" x14ac:dyDescent="0.25">
      <c r="A96" s="23"/>
      <c r="B96" s="23"/>
      <c r="C96" s="23"/>
      <c r="D96" s="23"/>
      <c r="E96" s="23"/>
      <c r="F96" s="23"/>
    </row>
    <row r="97" spans="1:6" x14ac:dyDescent="0.25">
      <c r="A97" s="23"/>
      <c r="B97" s="23"/>
      <c r="C97" s="23"/>
      <c r="D97" s="23"/>
      <c r="E97" s="23"/>
      <c r="F97" s="23"/>
    </row>
    <row r="98" spans="1:6" x14ac:dyDescent="0.25">
      <c r="A98" s="23"/>
      <c r="B98" s="23"/>
      <c r="C98" s="23"/>
      <c r="D98" s="23"/>
      <c r="E98" s="23"/>
      <c r="F98" s="23"/>
    </row>
    <row r="99" spans="1:6" x14ac:dyDescent="0.25">
      <c r="A99" s="23"/>
      <c r="B99" s="23"/>
      <c r="C99" s="23"/>
      <c r="D99" s="23"/>
      <c r="E99" s="23"/>
      <c r="F99" s="23"/>
    </row>
  </sheetData>
  <autoFilter ref="A13:P90"/>
  <mergeCells count="8">
    <mergeCell ref="A8:F8"/>
    <mergeCell ref="A9:F9"/>
    <mergeCell ref="A11:A12"/>
    <mergeCell ref="B11:B12"/>
    <mergeCell ref="C11:C12"/>
    <mergeCell ref="D11:D12"/>
    <mergeCell ref="E11:E12"/>
    <mergeCell ref="F11:F12"/>
  </mergeCells>
  <pageMargins left="0.47244094488188981" right="0.15748031496062992" top="0.35433070866141736" bottom="0.23622047244094491" header="0.15748031496062992" footer="0.15748031496062992"/>
  <pageSetup paperSize="9" scale="9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Лист1</vt:lpstr>
      <vt:lpstr>'прил 2'!Заголовки_для_печати</vt:lpstr>
      <vt:lpstr>'прил 2'!Область_печати</vt:lpstr>
    </vt:vector>
  </TitlesOfParts>
  <Company>Россельхозбанк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Т.А.</dc:creator>
  <cp:lastModifiedBy>Никольская Т.А.</cp:lastModifiedBy>
  <cp:lastPrinted>2022-04-21T06:55:01Z</cp:lastPrinted>
  <dcterms:created xsi:type="dcterms:W3CDTF">2021-03-10T12:50:52Z</dcterms:created>
  <dcterms:modified xsi:type="dcterms:W3CDTF">2022-04-21T06:55:13Z</dcterms:modified>
</cp:coreProperties>
</file>